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\OneDrive\Documentos\Toro\2022\CONVENCION\2023\"/>
    </mc:Choice>
  </mc:AlternateContent>
  <bookViews>
    <workbookView xWindow="0" yWindow="0" windowWidth="23040" windowHeight="9264"/>
  </bookViews>
  <sheets>
    <sheet name="TABLA PONDERACIONES" sheetId="1" r:id="rId1"/>
    <sheet name="VEHICULOS" sheetId="2" r:id="rId2"/>
    <sheet name="ADMINISTRATIVO" sheetId="3" r:id="rId3"/>
    <sheet name="ALMACEN" sheetId="4" r:id="rId4"/>
    <sheet name="RENTABILIDAD" sheetId="5" r:id="rId5"/>
    <sheet name="RH" sheetId="6" r:id="rId6"/>
  </sheets>
  <calcPr calcId="191029"/>
  <extLst>
    <ext uri="GoogleSheetsCustomDataVersion2">
      <go:sheetsCustomData xmlns:go="http://customooxmlschemas.google.com/" r:id="rId10" roundtripDataChecksum="tcPWdAMRxx1mdW3hBwH5rPGB+V1Vc70k1+0QRVNNRd4="/>
    </ext>
  </extLst>
</workbook>
</file>

<file path=xl/calcChain.xml><?xml version="1.0" encoding="utf-8"?>
<calcChain xmlns="http://schemas.openxmlformats.org/spreadsheetml/2006/main">
  <c r="C16" i="3" l="1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D17" i="1"/>
  <c r="D7" i="1"/>
  <c r="D8" i="1"/>
  <c r="D9" i="1"/>
  <c r="D12" i="1"/>
  <c r="D16" i="1"/>
  <c r="F3" i="4"/>
  <c r="F4" i="4"/>
  <c r="F5" i="4"/>
  <c r="F6" i="4"/>
  <c r="F7" i="4"/>
  <c r="F8" i="4"/>
  <c r="F9" i="4"/>
  <c r="F10" i="4"/>
  <c r="F11" i="4"/>
  <c r="F12" i="4"/>
  <c r="F13" i="4"/>
  <c r="F14" i="4"/>
  <c r="F2" i="4"/>
  <c r="F4" i="1"/>
  <c r="F2" i="2"/>
  <c r="I2" i="2" s="1"/>
  <c r="F7" i="1"/>
  <c r="J18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2" i="6"/>
  <c r="F15" i="2"/>
  <c r="I15" i="2" s="1"/>
  <c r="D15" i="2"/>
  <c r="F14" i="2"/>
  <c r="I14" i="2" s="1"/>
  <c r="D14" i="2"/>
  <c r="F13" i="2"/>
  <c r="I13" i="2" s="1"/>
  <c r="D13" i="2"/>
  <c r="I12" i="2"/>
  <c r="G12" i="2"/>
  <c r="J12" i="2" s="1"/>
  <c r="F12" i="2"/>
  <c r="D12" i="2"/>
  <c r="I11" i="2"/>
  <c r="F11" i="2"/>
  <c r="G11" i="2" s="1"/>
  <c r="J11" i="2" s="1"/>
  <c r="D11" i="2"/>
  <c r="F10" i="2"/>
  <c r="I10" i="2" s="1"/>
  <c r="D10" i="2"/>
  <c r="F9" i="2"/>
  <c r="I9" i="2" s="1"/>
  <c r="D9" i="2"/>
  <c r="I8" i="2"/>
  <c r="G8" i="2"/>
  <c r="J8" i="2" s="1"/>
  <c r="F8" i="2"/>
  <c r="D8" i="2"/>
  <c r="I7" i="2"/>
  <c r="F7" i="2"/>
  <c r="G7" i="2" s="1"/>
  <c r="J7" i="2" s="1"/>
  <c r="D7" i="2"/>
  <c r="F6" i="2"/>
  <c r="I6" i="2" s="1"/>
  <c r="D6" i="2"/>
  <c r="F5" i="2"/>
  <c r="I5" i="2" s="1"/>
  <c r="D5" i="2"/>
  <c r="I4" i="2"/>
  <c r="G4" i="2"/>
  <c r="J4" i="2" s="1"/>
  <c r="F4" i="2"/>
  <c r="D4" i="2"/>
  <c r="I3" i="2"/>
  <c r="F3" i="2"/>
  <c r="G3" i="2" s="1"/>
  <c r="J3" i="2" s="1"/>
  <c r="D3" i="2"/>
  <c r="D2" i="2"/>
  <c r="L17" i="1"/>
  <c r="J17" i="1"/>
  <c r="H17" i="1"/>
  <c r="F17" i="1"/>
  <c r="L16" i="1"/>
  <c r="J16" i="1"/>
  <c r="H16" i="1"/>
  <c r="F16" i="1"/>
  <c r="L15" i="1"/>
  <c r="J15" i="1"/>
  <c r="H15" i="1"/>
  <c r="F15" i="1"/>
  <c r="D15" i="1"/>
  <c r="L14" i="1"/>
  <c r="J14" i="1"/>
  <c r="H14" i="1"/>
  <c r="F14" i="1"/>
  <c r="D14" i="1"/>
  <c r="L13" i="1"/>
  <c r="J13" i="1"/>
  <c r="H13" i="1"/>
  <c r="F13" i="1"/>
  <c r="D13" i="1"/>
  <c r="L12" i="1"/>
  <c r="J12" i="1"/>
  <c r="H12" i="1"/>
  <c r="F12" i="1"/>
  <c r="L11" i="1"/>
  <c r="J11" i="1"/>
  <c r="H11" i="1"/>
  <c r="F11" i="1"/>
  <c r="D11" i="1"/>
  <c r="L10" i="1"/>
  <c r="J10" i="1"/>
  <c r="H10" i="1"/>
  <c r="F10" i="1"/>
  <c r="D10" i="1"/>
  <c r="A10" i="1" s="1"/>
  <c r="L9" i="1"/>
  <c r="J9" i="1"/>
  <c r="H9" i="1"/>
  <c r="F9" i="1"/>
  <c r="L8" i="1"/>
  <c r="J8" i="1"/>
  <c r="H8" i="1"/>
  <c r="F8" i="1"/>
  <c r="L7" i="1"/>
  <c r="J7" i="1"/>
  <c r="H7" i="1"/>
  <c r="L6" i="1"/>
  <c r="J6" i="1"/>
  <c r="H6" i="1"/>
  <c r="F6" i="1"/>
  <c r="D6" i="1"/>
  <c r="L5" i="1"/>
  <c r="J5" i="1"/>
  <c r="H5" i="1"/>
  <c r="F5" i="1"/>
  <c r="D5" i="1"/>
  <c r="L4" i="1"/>
  <c r="J4" i="1"/>
  <c r="H4" i="1"/>
  <c r="D4" i="1"/>
  <c r="A4" i="1" s="1"/>
  <c r="A16" i="1" l="1"/>
  <c r="A14" i="1"/>
  <c r="A12" i="1"/>
  <c r="A8" i="1"/>
  <c r="A7" i="1"/>
  <c r="A6" i="1"/>
  <c r="A15" i="1"/>
  <c r="A5" i="1"/>
  <c r="A13" i="1"/>
  <c r="A11" i="1"/>
  <c r="A9" i="1"/>
  <c r="A17" i="1"/>
  <c r="G5" i="2"/>
  <c r="J5" i="2" s="1"/>
  <c r="G9" i="2"/>
  <c r="J9" i="2" s="1"/>
  <c r="G13" i="2"/>
  <c r="J13" i="2" s="1"/>
  <c r="G2" i="2"/>
  <c r="J2" i="2" s="1"/>
  <c r="G6" i="2"/>
  <c r="J6" i="2" s="1"/>
  <c r="G10" i="2"/>
  <c r="J10" i="2" s="1"/>
  <c r="G14" i="2"/>
  <c r="J14" i="2" s="1"/>
  <c r="G15" i="2"/>
  <c r="J15" i="2" s="1"/>
</calcChain>
</file>

<file path=xl/sharedStrings.xml><?xml version="1.0" encoding="utf-8"?>
<sst xmlns="http://schemas.openxmlformats.org/spreadsheetml/2006/main" count="155" uniqueCount="69">
  <si>
    <t>PONER DEL 1-100</t>
  </si>
  <si>
    <t>PUNTOS EVALUADOS DEL AREA</t>
  </si>
  <si>
    <t>CALIFICACION</t>
  </si>
  <si>
    <t>ALMACEN</t>
  </si>
  <si>
    <t>TOTAL</t>
  </si>
  <si>
    <t>ROTACION</t>
  </si>
  <si>
    <t>RENTABILIDAD</t>
  </si>
  <si>
    <t>ADMINISTRATIVO</t>
  </si>
  <si>
    <t>VEHICULOS</t>
  </si>
  <si>
    <t>CAMPECHE</t>
  </si>
  <si>
    <t>CANCUN</t>
  </si>
  <si>
    <t>MERIDA</t>
  </si>
  <si>
    <t>RH</t>
  </si>
  <si>
    <t>OAXACA</t>
  </si>
  <si>
    <t>ROTACION PREVENTA</t>
  </si>
  <si>
    <t>ORIZABA</t>
  </si>
  <si>
    <t>ROTACION REPARTO</t>
  </si>
  <si>
    <t>POZA RICA</t>
  </si>
  <si>
    <t>PUEBLA NORTE</t>
  </si>
  <si>
    <t>PUEBLA SUR</t>
  </si>
  <si>
    <t>TEZIUTLAN</t>
  </si>
  <si>
    <t>TLAXCALA</t>
  </si>
  <si>
    <t>TUXTLA</t>
  </si>
  <si>
    <t>VERACRUZ</t>
  </si>
  <si>
    <t>VILLAHERMOSA</t>
  </si>
  <si>
    <t>XALAPA</t>
  </si>
  <si>
    <t>INCIDENCIAS</t>
  </si>
  <si>
    <t>GASTO MANTENIMIENTO</t>
  </si>
  <si>
    <t>% INCIDENCIAS</t>
  </si>
  <si>
    <t>% GASTO DE MANTENIMIENTO</t>
  </si>
  <si>
    <t>PUNTOS TOTALES</t>
  </si>
  <si>
    <t>PROM ANUAL</t>
  </si>
  <si>
    <t>PROM SEMANAL</t>
  </si>
  <si>
    <t>UNIDADES</t>
  </si>
  <si>
    <t>% INCIDENCIAS VS UNIDADES</t>
  </si>
  <si>
    <t>PUNTOS INCIDENCIAS</t>
  </si>
  <si>
    <t>PUNTOS IMPACTO</t>
  </si>
  <si>
    <t>0-10%</t>
  </si>
  <si>
    <t>0-.64%</t>
  </si>
  <si>
    <t>10.1 -20%</t>
  </si>
  <si>
    <t>.65%-.69%</t>
  </si>
  <si>
    <t>20% 0 MAS</t>
  </si>
  <si>
    <t>MAS .69%</t>
  </si>
  <si>
    <t>% Rotacion Preventa</t>
  </si>
  <si>
    <t>% Rotacion Reparto</t>
  </si>
  <si>
    <t>% Rotación Sucursal</t>
  </si>
  <si>
    <t>FALTANTES LIQUIDACIONES</t>
  </si>
  <si>
    <t>NIVEL DE CONFIABILIDAD</t>
  </si>
  <si>
    <t>FALTANTES</t>
  </si>
  <si>
    <t>Etiquetas de fila</t>
  </si>
  <si>
    <t>Suma de PROMEDIO SEMANAL</t>
  </si>
  <si>
    <t>Campeche</t>
  </si>
  <si>
    <t>Cancun</t>
  </si>
  <si>
    <t>Chihuahua</t>
  </si>
  <si>
    <t>Merida</t>
  </si>
  <si>
    <t>Monterrey</t>
  </si>
  <si>
    <t>Oaxaca</t>
  </si>
  <si>
    <t>Orizaba</t>
  </si>
  <si>
    <t>Poza Rica</t>
  </si>
  <si>
    <t>Pueblas</t>
  </si>
  <si>
    <t>Teziutlan</t>
  </si>
  <si>
    <t>Tlaxcala</t>
  </si>
  <si>
    <t>Tuxtla Gtz</t>
  </si>
  <si>
    <t>Veracruz</t>
  </si>
  <si>
    <t>Villahermosa</t>
  </si>
  <si>
    <t>Xalapa</t>
  </si>
  <si>
    <t>Total general</t>
  </si>
  <si>
    <t>Promedio de Nivel Confiabilidad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</si>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</sst>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_-* #,##0_-;\-* #,##0_-;_-* &quot;-&quot;??_-;_-@"/>
    <numFmt numFmtId="165" formatCode="_-* #,##0.0_-;\-* #,##0.0_-;_-* &quot;-&quot;??_-;_-@"/>
    <numFmt numFmtId="166" formatCode="0.00000000000000000000000"/>
    <numFmt numFmtId="167" formatCode="0.000000000000000000000000000000"/>
    <numFmt numFmtId="168" formatCode="_-* #,##0.00_-;\-* #,##0.00_-;_-* &quot;-&quot;??_-;_-@"/>
    <numFmt numFmtId="169" formatCode="0.000%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C5E0B3"/>
        <bgColor rgb="FFC5E0B3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0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165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0" fontId="7" fillId="0" borderId="0" xfId="0" applyFont="1"/>
    <xf numFmtId="0" fontId="3" fillId="0" borderId="2" xfId="0" applyFont="1" applyBorder="1"/>
    <xf numFmtId="1" fontId="3" fillId="0" borderId="0" xfId="0" applyNumberFormat="1" applyFont="1"/>
    <xf numFmtId="166" fontId="3" fillId="0" borderId="0" xfId="0" applyNumberFormat="1" applyFont="1"/>
    <xf numFmtId="167" fontId="3" fillId="0" borderId="0" xfId="0" applyNumberFormat="1" applyFont="1"/>
    <xf numFmtId="10" fontId="3" fillId="0" borderId="0" xfId="0" applyNumberFormat="1" applyFont="1"/>
    <xf numFmtId="4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top" wrapText="1"/>
    </xf>
    <xf numFmtId="10" fontId="2" fillId="0" borderId="3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4" fillId="0" borderId="3" xfId="0" applyFont="1" applyBorder="1" applyAlignment="1">
      <alignment horizontal="center" vertical="top" wrapText="1"/>
    </xf>
    <xf numFmtId="10" fontId="4" fillId="0" borderId="3" xfId="0" applyNumberFormat="1" applyFont="1" applyBorder="1" applyAlignment="1">
      <alignment horizontal="center" wrapText="1"/>
    </xf>
    <xf numFmtId="168" fontId="2" fillId="0" borderId="0" xfId="0" applyNumberFormat="1" applyFont="1"/>
    <xf numFmtId="169" fontId="2" fillId="0" borderId="0" xfId="0" applyNumberFormat="1" applyFont="1"/>
    <xf numFmtId="0" fontId="1" fillId="0" borderId="0" xfId="0" applyFont="1"/>
    <xf numFmtId="0" fontId="0" fillId="0" borderId="0" xfId="0" applyAlignment="1">
      <alignment horizontal="left"/>
    </xf>
    <xf numFmtId="0" fontId="9" fillId="4" borderId="8" xfId="0" applyFont="1" applyFill="1" applyBorder="1"/>
    <xf numFmtId="44" fontId="0" fillId="0" borderId="0" xfId="1" applyFont="1"/>
    <xf numFmtId="9" fontId="0" fillId="0" borderId="0" xfId="2" applyNumberFormat="1" applyFont="1"/>
    <xf numFmtId="0" fontId="0" fillId="0" borderId="0" xfId="0" applyNumberFormat="1"/>
    <xf numFmtId="1" fontId="0" fillId="0" borderId="0" xfId="2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00"/>
  <sheetViews>
    <sheetView tabSelected="1" workbookViewId="0">
      <selection activeCell="J21" sqref="J21"/>
    </sheetView>
  </sheetViews>
  <sheetFormatPr baseColWidth="10" defaultColWidth="14.44140625" defaultRowHeight="15" customHeight="1" x14ac:dyDescent="0.3"/>
  <cols>
    <col min="1" max="1" width="7.6640625" customWidth="1"/>
    <col min="2" max="2" width="19" customWidth="1"/>
    <col min="3" max="3" width="15.44140625" customWidth="1"/>
    <col min="4" max="4" width="6.6640625" customWidth="1"/>
    <col min="5" max="5" width="15.44140625" customWidth="1"/>
    <col min="6" max="6" width="5.88671875" customWidth="1"/>
    <col min="7" max="7" width="15.44140625" customWidth="1"/>
    <col min="8" max="8" width="5" customWidth="1"/>
    <col min="9" max="9" width="16.33203125" customWidth="1"/>
    <col min="10" max="10" width="6" customWidth="1"/>
    <col min="11" max="11" width="15.44140625" customWidth="1"/>
    <col min="12" max="12" width="5" customWidth="1"/>
    <col min="13" max="14" width="10.6640625" customWidth="1"/>
    <col min="15" max="15" width="19.109375" customWidth="1"/>
    <col min="16" max="26" width="10.6640625" customWidth="1"/>
  </cols>
  <sheetData>
    <row r="1" spans="1:15" ht="14.25" customHeight="1" x14ac:dyDescent="0.3">
      <c r="A1" s="1"/>
      <c r="C1" s="2" t="s">
        <v>0</v>
      </c>
      <c r="D1" s="3"/>
      <c r="E1" s="2" t="s">
        <v>0</v>
      </c>
      <c r="F1" s="3"/>
      <c r="G1" s="2" t="s">
        <v>0</v>
      </c>
      <c r="H1" s="3"/>
      <c r="I1" s="2" t="s">
        <v>0</v>
      </c>
      <c r="J1" s="3"/>
      <c r="K1" s="2" t="s">
        <v>0</v>
      </c>
      <c r="L1" s="3"/>
      <c r="O1" s="4" t="s">
        <v>1</v>
      </c>
    </row>
    <row r="2" spans="1:15" ht="14.25" customHeight="1" x14ac:dyDescent="0.3">
      <c r="A2" s="1"/>
      <c r="C2" s="2" t="s">
        <v>2</v>
      </c>
      <c r="D2" s="3"/>
      <c r="E2" s="2" t="s">
        <v>2</v>
      </c>
      <c r="F2" s="3"/>
      <c r="G2" s="2" t="s">
        <v>2</v>
      </c>
      <c r="H2" s="3"/>
      <c r="I2" s="2" t="s">
        <v>2</v>
      </c>
      <c r="J2" s="3"/>
      <c r="K2" s="2" t="s">
        <v>2</v>
      </c>
      <c r="L2" s="3"/>
      <c r="O2" s="5" t="s">
        <v>3</v>
      </c>
    </row>
    <row r="3" spans="1:15" ht="14.25" customHeight="1" x14ac:dyDescent="0.3">
      <c r="A3" s="6" t="s">
        <v>4</v>
      </c>
      <c r="C3" s="7" t="s">
        <v>3</v>
      </c>
      <c r="D3" s="8">
        <v>0.2</v>
      </c>
      <c r="E3" s="7" t="s">
        <v>5</v>
      </c>
      <c r="F3" s="8">
        <v>0.2</v>
      </c>
      <c r="G3" s="7" t="s">
        <v>6</v>
      </c>
      <c r="H3" s="8">
        <v>0.2</v>
      </c>
      <c r="I3" s="7" t="s">
        <v>7</v>
      </c>
      <c r="J3" s="8">
        <v>0.2</v>
      </c>
      <c r="K3" s="7" t="s">
        <v>8</v>
      </c>
      <c r="L3" s="8">
        <v>0.2</v>
      </c>
      <c r="O3" s="33" t="s">
        <v>47</v>
      </c>
    </row>
    <row r="4" spans="1:15" ht="14.25" customHeight="1" x14ac:dyDescent="0.3">
      <c r="A4" s="1">
        <f t="shared" ref="A4:A17" si="0">SUM(D4+F4+H4+J4+L4)</f>
        <v>43.08</v>
      </c>
      <c r="B4" s="9" t="s">
        <v>9</v>
      </c>
      <c r="C4" s="10">
        <v>75</v>
      </c>
      <c r="D4" s="11">
        <f t="shared" ref="D4:D17" si="1">C4*$D$3</f>
        <v>15</v>
      </c>
      <c r="E4" s="12">
        <v>25.4</v>
      </c>
      <c r="F4" s="11">
        <f>E4*$F$3</f>
        <v>5.08</v>
      </c>
      <c r="G4" s="12"/>
      <c r="H4" s="11">
        <f t="shared" ref="H4:H17" si="2">G4*$H$3</f>
        <v>0</v>
      </c>
      <c r="I4" s="12">
        <v>95</v>
      </c>
      <c r="J4" s="11">
        <f t="shared" ref="J4:J17" si="3">I4*$J$3</f>
        <v>19</v>
      </c>
      <c r="K4" s="12">
        <v>20</v>
      </c>
      <c r="L4" s="11">
        <f t="shared" ref="L4:L17" si="4">K4*$L$3</f>
        <v>4</v>
      </c>
      <c r="O4" s="33" t="s">
        <v>48</v>
      </c>
    </row>
    <row r="5" spans="1:15" ht="14.25" customHeight="1" x14ac:dyDescent="0.3">
      <c r="A5" s="1">
        <f t="shared" si="0"/>
        <v>53.900000000000006</v>
      </c>
      <c r="B5" s="9" t="s">
        <v>10</v>
      </c>
      <c r="C5" s="10">
        <v>87</v>
      </c>
      <c r="D5" s="11">
        <f t="shared" si="1"/>
        <v>17.400000000000002</v>
      </c>
      <c r="E5" s="12">
        <v>74.5</v>
      </c>
      <c r="F5" s="11">
        <f t="shared" ref="F5:F17" si="5">E5*$F$3</f>
        <v>14.9</v>
      </c>
      <c r="G5" s="12"/>
      <c r="H5" s="11">
        <f t="shared" si="2"/>
        <v>0</v>
      </c>
      <c r="I5" s="12">
        <v>93</v>
      </c>
      <c r="J5" s="11">
        <f t="shared" si="3"/>
        <v>18.600000000000001</v>
      </c>
      <c r="K5" s="12">
        <v>15</v>
      </c>
      <c r="L5" s="11">
        <f t="shared" si="4"/>
        <v>3</v>
      </c>
    </row>
    <row r="6" spans="1:15" ht="14.25" customHeight="1" x14ac:dyDescent="0.3">
      <c r="A6" s="1">
        <f t="shared" si="0"/>
        <v>32.659999999999997</v>
      </c>
      <c r="B6" s="9" t="s">
        <v>11</v>
      </c>
      <c r="C6" s="10">
        <v>68.5</v>
      </c>
      <c r="D6" s="11">
        <f t="shared" si="1"/>
        <v>13.700000000000001</v>
      </c>
      <c r="E6" s="12">
        <v>25.8</v>
      </c>
      <c r="F6" s="11">
        <f t="shared" si="5"/>
        <v>5.16</v>
      </c>
      <c r="G6" s="12"/>
      <c r="H6" s="11">
        <f t="shared" si="2"/>
        <v>0</v>
      </c>
      <c r="I6" s="12">
        <v>64</v>
      </c>
      <c r="J6" s="11">
        <f t="shared" si="3"/>
        <v>12.8</v>
      </c>
      <c r="K6" s="12">
        <v>5</v>
      </c>
      <c r="L6" s="11">
        <f t="shared" si="4"/>
        <v>1</v>
      </c>
      <c r="O6" s="5" t="s">
        <v>12</v>
      </c>
    </row>
    <row r="7" spans="1:15" ht="14.25" customHeight="1" x14ac:dyDescent="0.3">
      <c r="A7" s="1">
        <f t="shared" si="0"/>
        <v>54.460000000000008</v>
      </c>
      <c r="B7" s="9" t="s">
        <v>13</v>
      </c>
      <c r="C7" s="10">
        <v>73</v>
      </c>
      <c r="D7" s="11">
        <f t="shared" si="1"/>
        <v>14.600000000000001</v>
      </c>
      <c r="E7" s="12">
        <v>83.3</v>
      </c>
      <c r="F7" s="11">
        <f>E7*$F$3</f>
        <v>16.66</v>
      </c>
      <c r="G7" s="12"/>
      <c r="H7" s="11">
        <f t="shared" si="2"/>
        <v>0</v>
      </c>
      <c r="I7" s="12">
        <v>96</v>
      </c>
      <c r="J7" s="11">
        <f t="shared" si="3"/>
        <v>19.200000000000003</v>
      </c>
      <c r="K7" s="12">
        <v>20</v>
      </c>
      <c r="L7" s="11">
        <f t="shared" si="4"/>
        <v>4</v>
      </c>
      <c r="O7" s="4" t="s">
        <v>14</v>
      </c>
    </row>
    <row r="8" spans="1:15" ht="14.25" customHeight="1" x14ac:dyDescent="0.3">
      <c r="A8" s="1">
        <f t="shared" si="0"/>
        <v>40.880000000000003</v>
      </c>
      <c r="B8" s="9" t="s">
        <v>15</v>
      </c>
      <c r="C8" s="10">
        <v>54.5</v>
      </c>
      <c r="D8" s="11">
        <f t="shared" si="1"/>
        <v>10.9</v>
      </c>
      <c r="E8" s="12">
        <v>64.900000000000006</v>
      </c>
      <c r="F8" s="11">
        <f t="shared" si="5"/>
        <v>12.980000000000002</v>
      </c>
      <c r="G8" s="12"/>
      <c r="H8" s="11">
        <f t="shared" si="2"/>
        <v>0</v>
      </c>
      <c r="I8" s="12">
        <v>80</v>
      </c>
      <c r="J8" s="11">
        <f t="shared" si="3"/>
        <v>16</v>
      </c>
      <c r="K8" s="12">
        <v>5</v>
      </c>
      <c r="L8" s="11">
        <f t="shared" si="4"/>
        <v>1</v>
      </c>
      <c r="O8" s="4" t="s">
        <v>16</v>
      </c>
    </row>
    <row r="9" spans="1:15" ht="14.25" customHeight="1" x14ac:dyDescent="0.3">
      <c r="A9" s="1">
        <f t="shared" si="0"/>
        <v>40.400000000000006</v>
      </c>
      <c r="B9" s="9" t="s">
        <v>17</v>
      </c>
      <c r="C9" s="10">
        <v>96</v>
      </c>
      <c r="D9" s="11">
        <f t="shared" si="1"/>
        <v>19.200000000000003</v>
      </c>
      <c r="E9" s="12"/>
      <c r="F9" s="11">
        <f t="shared" si="5"/>
        <v>0</v>
      </c>
      <c r="G9" s="12"/>
      <c r="H9" s="11">
        <f t="shared" si="2"/>
        <v>0</v>
      </c>
      <c r="I9" s="12">
        <v>96</v>
      </c>
      <c r="J9" s="11">
        <f t="shared" si="3"/>
        <v>19.200000000000003</v>
      </c>
      <c r="K9" s="12">
        <v>10</v>
      </c>
      <c r="L9" s="11">
        <f t="shared" si="4"/>
        <v>2</v>
      </c>
    </row>
    <row r="10" spans="1:15" ht="14.25" customHeight="1" x14ac:dyDescent="0.3">
      <c r="A10" s="1">
        <f t="shared" si="0"/>
        <v>47.240000000000009</v>
      </c>
      <c r="B10" s="9" t="s">
        <v>18</v>
      </c>
      <c r="C10" s="10">
        <v>48</v>
      </c>
      <c r="D10" s="11">
        <f t="shared" si="1"/>
        <v>9.6000000000000014</v>
      </c>
      <c r="E10" s="12">
        <v>90.2</v>
      </c>
      <c r="F10" s="11">
        <f t="shared" si="5"/>
        <v>18.040000000000003</v>
      </c>
      <c r="G10" s="12"/>
      <c r="H10" s="11">
        <f t="shared" si="2"/>
        <v>0</v>
      </c>
      <c r="I10" s="12">
        <v>98</v>
      </c>
      <c r="J10" s="11">
        <f t="shared" si="3"/>
        <v>19.600000000000001</v>
      </c>
      <c r="K10" s="12"/>
      <c r="L10" s="11">
        <f t="shared" si="4"/>
        <v>0</v>
      </c>
      <c r="O10" s="5" t="s">
        <v>6</v>
      </c>
    </row>
    <row r="11" spans="1:15" ht="14.25" customHeight="1" x14ac:dyDescent="0.3">
      <c r="A11" s="1">
        <f t="shared" si="0"/>
        <v>30.960000000000004</v>
      </c>
      <c r="B11" s="9" t="s">
        <v>19</v>
      </c>
      <c r="C11" s="10">
        <v>48</v>
      </c>
      <c r="D11" s="11">
        <f t="shared" si="1"/>
        <v>9.6000000000000014</v>
      </c>
      <c r="E11" s="12">
        <v>8.8000000000000078</v>
      </c>
      <c r="F11" s="11">
        <f t="shared" si="5"/>
        <v>1.7600000000000016</v>
      </c>
      <c r="G11" s="12"/>
      <c r="H11" s="11">
        <f t="shared" si="2"/>
        <v>0</v>
      </c>
      <c r="I11" s="12">
        <v>98</v>
      </c>
      <c r="J11" s="11">
        <f t="shared" si="3"/>
        <v>19.600000000000001</v>
      </c>
      <c r="K11" s="12"/>
      <c r="L11" s="11">
        <f t="shared" si="4"/>
        <v>0</v>
      </c>
    </row>
    <row r="12" spans="1:15" ht="14.25" customHeight="1" x14ac:dyDescent="0.3">
      <c r="A12" s="1">
        <f t="shared" si="0"/>
        <v>44</v>
      </c>
      <c r="B12" s="9" t="s">
        <v>20</v>
      </c>
      <c r="C12" s="10">
        <v>100</v>
      </c>
      <c r="D12" s="11">
        <f t="shared" si="1"/>
        <v>20</v>
      </c>
      <c r="E12" s="12"/>
      <c r="F12" s="11">
        <f t="shared" si="5"/>
        <v>0</v>
      </c>
      <c r="G12" s="12"/>
      <c r="H12" s="11">
        <f t="shared" si="2"/>
        <v>0</v>
      </c>
      <c r="I12" s="12">
        <v>100</v>
      </c>
      <c r="J12" s="11">
        <f t="shared" si="3"/>
        <v>20</v>
      </c>
      <c r="K12" s="12">
        <v>20</v>
      </c>
      <c r="L12" s="11">
        <f t="shared" si="4"/>
        <v>4</v>
      </c>
    </row>
    <row r="13" spans="1:15" ht="14.25" customHeight="1" x14ac:dyDescent="0.3">
      <c r="A13" s="1">
        <f t="shared" si="0"/>
        <v>40.900000000000006</v>
      </c>
      <c r="B13" s="9" t="s">
        <v>21</v>
      </c>
      <c r="C13" s="10">
        <v>89.5</v>
      </c>
      <c r="D13" s="11">
        <f t="shared" si="1"/>
        <v>17.900000000000002</v>
      </c>
      <c r="E13" s="12"/>
      <c r="F13" s="11">
        <f t="shared" si="5"/>
        <v>0</v>
      </c>
      <c r="G13" s="12"/>
      <c r="H13" s="11">
        <f t="shared" si="2"/>
        <v>0</v>
      </c>
      <c r="I13" s="12">
        <v>100</v>
      </c>
      <c r="J13" s="11">
        <f t="shared" si="3"/>
        <v>20</v>
      </c>
      <c r="K13" s="12">
        <v>15</v>
      </c>
      <c r="L13" s="11">
        <f t="shared" si="4"/>
        <v>3</v>
      </c>
    </row>
    <row r="14" spans="1:15" ht="14.25" customHeight="1" x14ac:dyDescent="0.3">
      <c r="A14" s="1">
        <f t="shared" si="0"/>
        <v>41.1</v>
      </c>
      <c r="B14" s="9" t="s">
        <v>22</v>
      </c>
      <c r="C14" s="10">
        <v>86.5</v>
      </c>
      <c r="D14" s="11">
        <f t="shared" si="1"/>
        <v>17.3</v>
      </c>
      <c r="E14" s="12"/>
      <c r="F14" s="11">
        <f t="shared" si="5"/>
        <v>0</v>
      </c>
      <c r="G14" s="12"/>
      <c r="H14" s="11">
        <f t="shared" si="2"/>
        <v>0</v>
      </c>
      <c r="I14" s="12">
        <v>99</v>
      </c>
      <c r="J14" s="11">
        <f t="shared" si="3"/>
        <v>19.8</v>
      </c>
      <c r="K14" s="12">
        <v>20</v>
      </c>
      <c r="L14" s="11">
        <f t="shared" si="4"/>
        <v>4</v>
      </c>
      <c r="O14" s="5" t="s">
        <v>7</v>
      </c>
    </row>
    <row r="15" spans="1:15" ht="14.25" customHeight="1" x14ac:dyDescent="0.3">
      <c r="A15" s="1">
        <f t="shared" si="0"/>
        <v>31.3</v>
      </c>
      <c r="B15" s="9" t="s">
        <v>23</v>
      </c>
      <c r="C15" s="10">
        <v>62.5</v>
      </c>
      <c r="D15" s="11">
        <f t="shared" si="1"/>
        <v>12.5</v>
      </c>
      <c r="E15" s="12"/>
      <c r="F15" s="11">
        <f t="shared" si="5"/>
        <v>0</v>
      </c>
      <c r="G15" s="12"/>
      <c r="H15" s="11">
        <f t="shared" si="2"/>
        <v>0</v>
      </c>
      <c r="I15" s="12">
        <v>89</v>
      </c>
      <c r="J15" s="11">
        <f t="shared" si="3"/>
        <v>17.8</v>
      </c>
      <c r="K15" s="12">
        <v>5</v>
      </c>
      <c r="L15" s="11">
        <f t="shared" si="4"/>
        <v>1</v>
      </c>
      <c r="O15" s="33" t="s">
        <v>46</v>
      </c>
    </row>
    <row r="16" spans="1:15" ht="14.25" customHeight="1" x14ac:dyDescent="0.3">
      <c r="A16" s="1">
        <f t="shared" si="0"/>
        <v>42.84</v>
      </c>
      <c r="B16" s="9" t="s">
        <v>24</v>
      </c>
      <c r="C16" s="10">
        <v>85</v>
      </c>
      <c r="D16" s="11">
        <f t="shared" si="1"/>
        <v>17</v>
      </c>
      <c r="E16" s="12">
        <v>22.199999999999996</v>
      </c>
      <c r="F16" s="11">
        <f t="shared" si="5"/>
        <v>4.4399999999999995</v>
      </c>
      <c r="G16" s="12"/>
      <c r="H16" s="11">
        <f t="shared" si="2"/>
        <v>0</v>
      </c>
      <c r="I16" s="12">
        <v>97</v>
      </c>
      <c r="J16" s="11">
        <f t="shared" si="3"/>
        <v>19.400000000000002</v>
      </c>
      <c r="K16" s="12">
        <v>10</v>
      </c>
      <c r="L16" s="11">
        <f t="shared" si="4"/>
        <v>2</v>
      </c>
    </row>
    <row r="17" spans="1:15" ht="14.25" customHeight="1" x14ac:dyDescent="0.3">
      <c r="A17" s="1">
        <f t="shared" si="0"/>
        <v>44.56</v>
      </c>
      <c r="B17" s="9" t="s">
        <v>25</v>
      </c>
      <c r="C17" s="10">
        <v>99.5</v>
      </c>
      <c r="D17" s="11">
        <f t="shared" si="1"/>
        <v>19.900000000000002</v>
      </c>
      <c r="E17" s="12">
        <v>3.2999999999999918</v>
      </c>
      <c r="F17" s="11">
        <f t="shared" si="5"/>
        <v>0.65999999999999837</v>
      </c>
      <c r="G17" s="12"/>
      <c r="H17" s="11">
        <f t="shared" si="2"/>
        <v>0</v>
      </c>
      <c r="I17" s="12">
        <v>100</v>
      </c>
      <c r="J17" s="11">
        <f t="shared" si="3"/>
        <v>20</v>
      </c>
      <c r="K17" s="12">
        <v>20</v>
      </c>
      <c r="L17" s="11">
        <f t="shared" si="4"/>
        <v>4</v>
      </c>
    </row>
    <row r="18" spans="1:15" ht="14.25" customHeight="1" x14ac:dyDescent="0.3">
      <c r="A18" s="1"/>
      <c r="C18" s="2"/>
      <c r="D18" s="3"/>
      <c r="E18" s="3"/>
      <c r="F18" s="13"/>
      <c r="G18" s="3"/>
      <c r="H18" s="3"/>
      <c r="I18" s="3"/>
      <c r="J18" s="3"/>
      <c r="K18" s="3"/>
      <c r="L18" s="3"/>
      <c r="O18" s="5" t="s">
        <v>8</v>
      </c>
    </row>
    <row r="19" spans="1:15" ht="14.25" customHeight="1" x14ac:dyDescent="0.3">
      <c r="A19" s="1"/>
      <c r="C19" s="2"/>
      <c r="D19" s="3"/>
      <c r="E19" s="3"/>
      <c r="F19" s="3"/>
      <c r="G19" s="3"/>
      <c r="H19" s="3"/>
      <c r="I19" s="3"/>
      <c r="J19" s="3"/>
      <c r="K19" s="3"/>
      <c r="L19" s="3"/>
      <c r="O19" s="4" t="s">
        <v>26</v>
      </c>
    </row>
    <row r="20" spans="1:15" ht="14.25" customHeight="1" x14ac:dyDescent="0.3">
      <c r="A20" s="1"/>
      <c r="C20" s="3"/>
      <c r="D20" s="3"/>
      <c r="E20" s="3"/>
      <c r="F20" s="3"/>
      <c r="G20" s="3"/>
      <c r="H20" s="3"/>
      <c r="I20" s="3"/>
      <c r="J20" s="3"/>
      <c r="K20" s="3"/>
      <c r="L20" s="3"/>
      <c r="O20" s="4" t="s">
        <v>27</v>
      </c>
    </row>
    <row r="21" spans="1:15" ht="14.25" customHeight="1" x14ac:dyDescent="0.3">
      <c r="A21" s="1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5" ht="14.25" customHeight="1" x14ac:dyDescent="0.3">
      <c r="A22" s="1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5" ht="14.25" customHeight="1" x14ac:dyDescent="0.3">
      <c r="A23" s="1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5" ht="14.25" customHeight="1" x14ac:dyDescent="0.3">
      <c r="A24" s="1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5" ht="14.25" customHeight="1" x14ac:dyDescent="0.3">
      <c r="A25" s="1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5" ht="14.25" customHeight="1" x14ac:dyDescent="0.3">
      <c r="A26" s="1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5" ht="14.25" customHeight="1" x14ac:dyDescent="0.3">
      <c r="A27" s="1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5" ht="14.25" customHeight="1" x14ac:dyDescent="0.3">
      <c r="A28" s="1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5" ht="14.25" customHeight="1" x14ac:dyDescent="0.3">
      <c r="A29" s="1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5" ht="14.25" customHeight="1" x14ac:dyDescent="0.3">
      <c r="A30" s="1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5" ht="14.25" customHeight="1" x14ac:dyDescent="0.3">
      <c r="A31" s="1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5" ht="14.25" customHeight="1" x14ac:dyDescent="0.3">
      <c r="A32" s="1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4.25" customHeight="1" x14ac:dyDescent="0.3">
      <c r="A33" s="1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4.25" customHeight="1" x14ac:dyDescent="0.3">
      <c r="A34" s="1"/>
      <c r="C34" s="2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customHeight="1" x14ac:dyDescent="0.3">
      <c r="A35" s="1"/>
      <c r="C35" s="2"/>
      <c r="D35" s="3"/>
      <c r="E35" s="3"/>
      <c r="F35" s="3"/>
      <c r="G35" s="3"/>
      <c r="H35" s="3"/>
      <c r="I35" s="3"/>
      <c r="J35" s="3"/>
      <c r="K35" s="3"/>
      <c r="L35" s="3"/>
    </row>
    <row r="36" spans="1:12" ht="14.25" customHeight="1" x14ac:dyDescent="0.3">
      <c r="A36" s="1"/>
      <c r="C36" s="2"/>
      <c r="D36" s="3"/>
      <c r="E36" s="3"/>
      <c r="F36" s="3"/>
      <c r="G36" s="3"/>
      <c r="H36" s="3"/>
      <c r="I36" s="3"/>
      <c r="J36" s="3"/>
      <c r="K36" s="3"/>
      <c r="L36" s="3"/>
    </row>
    <row r="37" spans="1:12" ht="14.25" customHeight="1" x14ac:dyDescent="0.3">
      <c r="A37" s="1"/>
      <c r="C37" s="2"/>
      <c r="D37" s="3"/>
      <c r="E37" s="3"/>
      <c r="F37" s="3"/>
      <c r="G37" s="3"/>
      <c r="H37" s="3"/>
      <c r="I37" s="3"/>
      <c r="J37" s="3"/>
      <c r="K37" s="3"/>
      <c r="L37" s="3"/>
    </row>
    <row r="38" spans="1:12" ht="14.25" customHeight="1" x14ac:dyDescent="0.3">
      <c r="A38" s="1"/>
      <c r="C38" s="2"/>
      <c r="D38" s="3"/>
      <c r="E38" s="3"/>
      <c r="F38" s="3"/>
      <c r="G38" s="3"/>
      <c r="H38" s="3"/>
      <c r="I38" s="3"/>
      <c r="J38" s="3"/>
      <c r="K38" s="3"/>
      <c r="L38" s="3"/>
    </row>
    <row r="39" spans="1:12" ht="14.25" customHeight="1" x14ac:dyDescent="0.3">
      <c r="A39" s="1"/>
      <c r="C39" s="2"/>
      <c r="D39" s="3"/>
      <c r="E39" s="3"/>
      <c r="F39" s="3"/>
      <c r="G39" s="3"/>
      <c r="H39" s="3"/>
      <c r="I39" s="3"/>
      <c r="J39" s="3"/>
      <c r="K39" s="3"/>
      <c r="L39" s="3"/>
    </row>
    <row r="40" spans="1:12" ht="14.25" customHeight="1" x14ac:dyDescent="0.3">
      <c r="A40" s="1"/>
      <c r="C40" s="2"/>
      <c r="D40" s="3"/>
      <c r="E40" s="3"/>
      <c r="F40" s="3"/>
      <c r="G40" s="3"/>
      <c r="H40" s="3"/>
      <c r="I40" s="3"/>
      <c r="J40" s="3"/>
      <c r="K40" s="3"/>
      <c r="L40" s="3"/>
    </row>
    <row r="41" spans="1:12" ht="14.25" customHeight="1" x14ac:dyDescent="0.3">
      <c r="A41" s="1"/>
      <c r="C41" s="2"/>
      <c r="D41" s="3"/>
      <c r="E41" s="3"/>
      <c r="F41" s="3"/>
      <c r="G41" s="3"/>
      <c r="H41" s="3"/>
      <c r="I41" s="3"/>
      <c r="J41" s="3"/>
      <c r="K41" s="3"/>
      <c r="L41" s="3"/>
    </row>
    <row r="42" spans="1:12" ht="14.25" customHeight="1" x14ac:dyDescent="0.3">
      <c r="A42" s="1"/>
      <c r="C42" s="2"/>
      <c r="D42" s="3"/>
      <c r="E42" s="3"/>
      <c r="F42" s="3"/>
      <c r="G42" s="3"/>
      <c r="H42" s="3"/>
      <c r="I42" s="3"/>
      <c r="J42" s="3"/>
      <c r="K42" s="3"/>
      <c r="L42" s="3"/>
    </row>
    <row r="43" spans="1:12" ht="14.25" customHeight="1" x14ac:dyDescent="0.3">
      <c r="A43" s="1"/>
      <c r="C43" s="2"/>
      <c r="D43" s="3"/>
      <c r="E43" s="3"/>
      <c r="F43" s="3"/>
      <c r="G43" s="3"/>
      <c r="H43" s="3"/>
      <c r="I43" s="3"/>
      <c r="J43" s="3"/>
      <c r="K43" s="3"/>
      <c r="L43" s="3"/>
    </row>
    <row r="44" spans="1:12" ht="14.25" customHeight="1" x14ac:dyDescent="0.3">
      <c r="A44" s="1"/>
      <c r="C44" s="2"/>
      <c r="D44" s="3"/>
      <c r="E44" s="3"/>
      <c r="F44" s="3"/>
      <c r="G44" s="3"/>
      <c r="H44" s="3"/>
      <c r="I44" s="3"/>
      <c r="J44" s="3"/>
      <c r="K44" s="3"/>
      <c r="L44" s="3"/>
    </row>
    <row r="45" spans="1:12" ht="14.25" customHeight="1" x14ac:dyDescent="0.3">
      <c r="A45" s="1"/>
      <c r="C45" s="2"/>
      <c r="D45" s="3"/>
      <c r="E45" s="3"/>
      <c r="F45" s="3"/>
      <c r="G45" s="3"/>
      <c r="H45" s="3"/>
      <c r="I45" s="3"/>
      <c r="J45" s="3"/>
      <c r="K45" s="3"/>
      <c r="L45" s="3"/>
    </row>
    <row r="46" spans="1:12" ht="14.25" customHeight="1" x14ac:dyDescent="0.3">
      <c r="A46" s="1"/>
      <c r="C46" s="2"/>
      <c r="D46" s="3"/>
      <c r="E46" s="3"/>
      <c r="F46" s="3"/>
      <c r="G46" s="3"/>
      <c r="H46" s="3"/>
      <c r="I46" s="3"/>
      <c r="J46" s="3"/>
      <c r="K46" s="3"/>
      <c r="L46" s="3"/>
    </row>
    <row r="47" spans="1:12" ht="14.25" customHeight="1" x14ac:dyDescent="0.3">
      <c r="A47" s="1"/>
      <c r="C47" s="2"/>
      <c r="D47" s="3"/>
      <c r="E47" s="3"/>
      <c r="F47" s="3"/>
      <c r="G47" s="3"/>
      <c r="H47" s="3"/>
      <c r="I47" s="3"/>
      <c r="J47" s="3"/>
      <c r="K47" s="3"/>
      <c r="L47" s="3"/>
    </row>
    <row r="48" spans="1:12" ht="14.25" customHeight="1" x14ac:dyDescent="0.3">
      <c r="A48" s="1"/>
      <c r="C48" s="2"/>
      <c r="D48" s="3"/>
      <c r="E48" s="3"/>
      <c r="F48" s="3"/>
      <c r="G48" s="3"/>
      <c r="H48" s="3"/>
      <c r="I48" s="3"/>
      <c r="J48" s="3"/>
      <c r="K48" s="3"/>
      <c r="L48" s="3"/>
    </row>
    <row r="49" spans="1:12" ht="14.25" customHeight="1" x14ac:dyDescent="0.3">
      <c r="A49" s="1"/>
      <c r="C49" s="2"/>
      <c r="D49" s="3"/>
      <c r="E49" s="3"/>
      <c r="F49" s="3"/>
      <c r="G49" s="3"/>
      <c r="H49" s="3"/>
      <c r="I49" s="3"/>
      <c r="J49" s="3"/>
      <c r="K49" s="3"/>
      <c r="L49" s="3"/>
    </row>
    <row r="50" spans="1:12" ht="14.25" customHeight="1" x14ac:dyDescent="0.3">
      <c r="A50" s="1"/>
      <c r="C50" s="2"/>
      <c r="D50" s="3"/>
      <c r="E50" s="3"/>
      <c r="F50" s="3"/>
      <c r="G50" s="3"/>
      <c r="H50" s="3"/>
      <c r="I50" s="3"/>
      <c r="J50" s="3"/>
      <c r="K50" s="3"/>
      <c r="L50" s="3"/>
    </row>
    <row r="51" spans="1:12" ht="14.25" customHeight="1" x14ac:dyDescent="0.3">
      <c r="A51" s="1"/>
      <c r="C51" s="2"/>
      <c r="D51" s="3"/>
      <c r="E51" s="3"/>
      <c r="F51" s="3"/>
      <c r="G51" s="3"/>
      <c r="H51" s="3"/>
      <c r="I51" s="3"/>
      <c r="J51" s="3"/>
      <c r="K51" s="3"/>
      <c r="L51" s="3"/>
    </row>
    <row r="52" spans="1:12" ht="14.25" customHeight="1" x14ac:dyDescent="0.3">
      <c r="A52" s="1"/>
      <c r="C52" s="2"/>
      <c r="D52" s="3"/>
      <c r="E52" s="3"/>
      <c r="F52" s="3"/>
      <c r="G52" s="3"/>
      <c r="H52" s="3"/>
      <c r="I52" s="3"/>
      <c r="J52" s="3"/>
      <c r="K52" s="3"/>
      <c r="L52" s="3"/>
    </row>
    <row r="53" spans="1:12" ht="14.25" customHeight="1" x14ac:dyDescent="0.3">
      <c r="A53" s="1"/>
      <c r="C53" s="2"/>
      <c r="D53" s="3"/>
      <c r="E53" s="3"/>
      <c r="F53" s="3"/>
      <c r="G53" s="3"/>
      <c r="H53" s="3"/>
      <c r="I53" s="3"/>
      <c r="J53" s="3"/>
      <c r="K53" s="3"/>
      <c r="L53" s="3"/>
    </row>
    <row r="54" spans="1:12" ht="14.25" customHeight="1" x14ac:dyDescent="0.3">
      <c r="A54" s="1"/>
      <c r="C54" s="2"/>
      <c r="D54" s="3"/>
      <c r="E54" s="3"/>
      <c r="F54" s="3"/>
      <c r="G54" s="3"/>
      <c r="H54" s="3"/>
      <c r="I54" s="3"/>
      <c r="J54" s="3"/>
      <c r="K54" s="3"/>
      <c r="L54" s="3"/>
    </row>
    <row r="55" spans="1:12" ht="14.25" customHeight="1" x14ac:dyDescent="0.3">
      <c r="A55" s="1"/>
      <c r="C55" s="2"/>
      <c r="D55" s="3"/>
      <c r="E55" s="3"/>
      <c r="F55" s="3"/>
      <c r="G55" s="3"/>
      <c r="H55" s="3"/>
      <c r="I55" s="3"/>
      <c r="J55" s="3"/>
      <c r="K55" s="3"/>
      <c r="L55" s="3"/>
    </row>
    <row r="56" spans="1:12" ht="14.25" customHeight="1" x14ac:dyDescent="0.3">
      <c r="A56" s="1"/>
      <c r="C56" s="2"/>
      <c r="D56" s="3"/>
      <c r="E56" s="3"/>
      <c r="F56" s="3"/>
      <c r="G56" s="3"/>
      <c r="H56" s="3"/>
      <c r="I56" s="3"/>
      <c r="J56" s="3"/>
      <c r="K56" s="3"/>
      <c r="L56" s="3"/>
    </row>
    <row r="57" spans="1:12" ht="14.25" customHeight="1" x14ac:dyDescent="0.3">
      <c r="A57" s="1"/>
      <c r="C57" s="2"/>
      <c r="D57" s="3"/>
      <c r="E57" s="3"/>
      <c r="F57" s="3"/>
      <c r="G57" s="3"/>
      <c r="H57" s="3"/>
      <c r="I57" s="3"/>
      <c r="J57" s="3"/>
      <c r="K57" s="3"/>
      <c r="L57" s="3"/>
    </row>
    <row r="58" spans="1:12" ht="14.25" customHeight="1" x14ac:dyDescent="0.3">
      <c r="A58" s="1"/>
      <c r="C58" s="2"/>
      <c r="D58" s="3"/>
      <c r="E58" s="3"/>
      <c r="F58" s="3"/>
      <c r="G58" s="3"/>
      <c r="H58" s="3"/>
      <c r="I58" s="3"/>
      <c r="J58" s="3"/>
      <c r="K58" s="3"/>
      <c r="L58" s="3"/>
    </row>
    <row r="59" spans="1:12" ht="14.25" customHeight="1" x14ac:dyDescent="0.3">
      <c r="A59" s="1"/>
      <c r="C59" s="2"/>
      <c r="D59" s="3"/>
      <c r="E59" s="3"/>
      <c r="F59" s="3"/>
      <c r="G59" s="3"/>
      <c r="H59" s="3"/>
      <c r="I59" s="3"/>
      <c r="J59" s="3"/>
      <c r="K59" s="3"/>
      <c r="L59" s="3"/>
    </row>
    <row r="60" spans="1:12" ht="14.25" customHeight="1" x14ac:dyDescent="0.3">
      <c r="A60" s="1"/>
      <c r="C60" s="2"/>
      <c r="D60" s="3"/>
      <c r="E60" s="3"/>
      <c r="F60" s="3"/>
      <c r="G60" s="3"/>
      <c r="H60" s="3"/>
      <c r="I60" s="3"/>
      <c r="J60" s="3"/>
      <c r="K60" s="3"/>
      <c r="L60" s="3"/>
    </row>
    <row r="61" spans="1:12" ht="14.25" customHeight="1" x14ac:dyDescent="0.3">
      <c r="A61" s="1"/>
      <c r="C61" s="2"/>
      <c r="D61" s="3"/>
      <c r="E61" s="3"/>
      <c r="F61" s="3"/>
      <c r="G61" s="3"/>
      <c r="H61" s="3"/>
      <c r="I61" s="3"/>
      <c r="J61" s="3"/>
      <c r="K61" s="3"/>
      <c r="L61" s="3"/>
    </row>
    <row r="62" spans="1:12" ht="14.25" customHeight="1" x14ac:dyDescent="0.3">
      <c r="A62" s="1"/>
      <c r="C62" s="2"/>
      <c r="D62" s="3"/>
      <c r="E62" s="3"/>
      <c r="F62" s="3"/>
      <c r="G62" s="3"/>
      <c r="H62" s="3"/>
      <c r="I62" s="3"/>
      <c r="J62" s="3"/>
      <c r="K62" s="3"/>
      <c r="L62" s="3"/>
    </row>
    <row r="63" spans="1:12" ht="14.25" customHeight="1" x14ac:dyDescent="0.3">
      <c r="A63" s="1"/>
      <c r="C63" s="2"/>
      <c r="D63" s="3"/>
      <c r="E63" s="3"/>
      <c r="F63" s="3"/>
      <c r="G63" s="3"/>
      <c r="H63" s="3"/>
      <c r="I63" s="3"/>
      <c r="J63" s="3"/>
      <c r="K63" s="3"/>
      <c r="L63" s="3"/>
    </row>
    <row r="64" spans="1:12" ht="14.25" customHeight="1" x14ac:dyDescent="0.3">
      <c r="A64" s="1"/>
      <c r="C64" s="2"/>
      <c r="D64" s="3"/>
      <c r="E64" s="3"/>
      <c r="F64" s="3"/>
      <c r="G64" s="3"/>
      <c r="H64" s="3"/>
      <c r="I64" s="3"/>
      <c r="J64" s="3"/>
      <c r="K64" s="3"/>
      <c r="L64" s="3"/>
    </row>
    <row r="65" spans="1:12" ht="14.25" customHeight="1" x14ac:dyDescent="0.3">
      <c r="A65" s="1"/>
      <c r="C65" s="2"/>
      <c r="D65" s="3"/>
      <c r="E65" s="3"/>
      <c r="F65" s="3"/>
      <c r="G65" s="3"/>
      <c r="H65" s="3"/>
      <c r="I65" s="3"/>
      <c r="J65" s="3"/>
      <c r="K65" s="3"/>
      <c r="L65" s="3"/>
    </row>
    <row r="66" spans="1:12" ht="14.25" customHeight="1" x14ac:dyDescent="0.3">
      <c r="A66" s="1"/>
      <c r="C66" s="2"/>
      <c r="D66" s="3"/>
      <c r="E66" s="3"/>
      <c r="F66" s="3"/>
      <c r="G66" s="3"/>
      <c r="H66" s="3"/>
      <c r="I66" s="3"/>
      <c r="J66" s="3"/>
      <c r="K66" s="3"/>
      <c r="L66" s="3"/>
    </row>
    <row r="67" spans="1:12" ht="14.25" customHeight="1" x14ac:dyDescent="0.3">
      <c r="A67" s="1"/>
      <c r="C67" s="2"/>
      <c r="D67" s="3"/>
      <c r="E67" s="3"/>
      <c r="F67" s="3"/>
      <c r="G67" s="3"/>
      <c r="H67" s="3"/>
      <c r="I67" s="3"/>
      <c r="J67" s="3"/>
      <c r="K67" s="3"/>
      <c r="L67" s="3"/>
    </row>
    <row r="68" spans="1:12" ht="14.25" customHeight="1" x14ac:dyDescent="0.3">
      <c r="A68" s="1"/>
      <c r="C68" s="2"/>
      <c r="D68" s="3"/>
      <c r="E68" s="3"/>
      <c r="F68" s="3"/>
      <c r="G68" s="3"/>
      <c r="H68" s="3"/>
      <c r="I68" s="3"/>
      <c r="J68" s="3"/>
      <c r="K68" s="3"/>
      <c r="L68" s="3"/>
    </row>
    <row r="69" spans="1:12" ht="14.25" customHeight="1" x14ac:dyDescent="0.3">
      <c r="A69" s="1"/>
      <c r="C69" s="2"/>
      <c r="D69" s="3"/>
      <c r="E69" s="3"/>
      <c r="F69" s="3"/>
      <c r="G69" s="3"/>
      <c r="H69" s="3"/>
      <c r="I69" s="3"/>
      <c r="J69" s="3"/>
      <c r="K69" s="3"/>
      <c r="L69" s="3"/>
    </row>
    <row r="70" spans="1:12" ht="14.25" customHeight="1" x14ac:dyDescent="0.3">
      <c r="A70" s="1"/>
      <c r="C70" s="2"/>
      <c r="D70" s="3"/>
      <c r="E70" s="3"/>
      <c r="F70" s="3"/>
      <c r="G70" s="3"/>
      <c r="H70" s="3"/>
      <c r="I70" s="3"/>
      <c r="J70" s="3"/>
      <c r="K70" s="3"/>
      <c r="L70" s="3"/>
    </row>
    <row r="71" spans="1:12" ht="14.25" customHeight="1" x14ac:dyDescent="0.3">
      <c r="A71" s="1"/>
      <c r="C71" s="2"/>
      <c r="D71" s="3"/>
      <c r="E71" s="3"/>
      <c r="F71" s="3"/>
      <c r="G71" s="3"/>
      <c r="H71" s="3"/>
      <c r="I71" s="3"/>
      <c r="J71" s="3"/>
      <c r="K71" s="3"/>
      <c r="L71" s="3"/>
    </row>
    <row r="72" spans="1:12" ht="14.25" customHeight="1" x14ac:dyDescent="0.3">
      <c r="A72" s="1"/>
      <c r="C72" s="2"/>
      <c r="D72" s="3"/>
      <c r="E72" s="3"/>
      <c r="F72" s="3"/>
      <c r="G72" s="3"/>
      <c r="H72" s="3"/>
      <c r="I72" s="3"/>
      <c r="J72" s="3"/>
      <c r="K72" s="3"/>
      <c r="L72" s="3"/>
    </row>
    <row r="73" spans="1:12" ht="14.25" customHeight="1" x14ac:dyDescent="0.3">
      <c r="A73" s="1"/>
      <c r="C73" s="2"/>
      <c r="D73" s="3"/>
      <c r="E73" s="3"/>
      <c r="F73" s="3"/>
      <c r="G73" s="3"/>
      <c r="H73" s="3"/>
      <c r="I73" s="3"/>
      <c r="J73" s="3"/>
      <c r="K73" s="3"/>
      <c r="L73" s="3"/>
    </row>
    <row r="74" spans="1:12" ht="14.25" customHeight="1" x14ac:dyDescent="0.3">
      <c r="A74" s="1"/>
      <c r="C74" s="2"/>
      <c r="D74" s="3"/>
      <c r="E74" s="3"/>
      <c r="F74" s="3"/>
      <c r="G74" s="3"/>
      <c r="H74" s="3"/>
      <c r="I74" s="3"/>
      <c r="J74" s="3"/>
      <c r="K74" s="3"/>
      <c r="L74" s="3"/>
    </row>
    <row r="75" spans="1:12" ht="14.25" customHeight="1" x14ac:dyDescent="0.3">
      <c r="A75" s="1"/>
      <c r="C75" s="2"/>
      <c r="D75" s="3"/>
      <c r="E75" s="3"/>
      <c r="F75" s="3"/>
      <c r="G75" s="3"/>
      <c r="H75" s="3"/>
      <c r="I75" s="3"/>
      <c r="J75" s="3"/>
      <c r="K75" s="3"/>
      <c r="L75" s="3"/>
    </row>
    <row r="76" spans="1:12" ht="14.25" customHeight="1" x14ac:dyDescent="0.3">
      <c r="A76" s="1"/>
      <c r="C76" s="2"/>
      <c r="D76" s="3"/>
      <c r="E76" s="3"/>
      <c r="F76" s="3"/>
      <c r="G76" s="3"/>
      <c r="H76" s="3"/>
      <c r="I76" s="3"/>
      <c r="J76" s="3"/>
      <c r="K76" s="3"/>
      <c r="L76" s="3"/>
    </row>
    <row r="77" spans="1:12" ht="14.25" customHeight="1" x14ac:dyDescent="0.3">
      <c r="A77" s="1"/>
      <c r="C77" s="2"/>
      <c r="D77" s="3"/>
      <c r="E77" s="3"/>
      <c r="F77" s="3"/>
      <c r="G77" s="3"/>
      <c r="H77" s="3"/>
      <c r="I77" s="3"/>
      <c r="J77" s="3"/>
      <c r="K77" s="3"/>
      <c r="L77" s="3"/>
    </row>
    <row r="78" spans="1:12" ht="14.25" customHeight="1" x14ac:dyDescent="0.3">
      <c r="A78" s="1"/>
      <c r="C78" s="2"/>
      <c r="D78" s="3"/>
      <c r="E78" s="3"/>
      <c r="F78" s="3"/>
      <c r="G78" s="3"/>
      <c r="H78" s="3"/>
      <c r="I78" s="3"/>
      <c r="J78" s="3"/>
      <c r="K78" s="3"/>
      <c r="L78" s="3"/>
    </row>
    <row r="79" spans="1:12" ht="14.25" customHeight="1" x14ac:dyDescent="0.3">
      <c r="A79" s="1"/>
      <c r="C79" s="2"/>
      <c r="D79" s="3"/>
      <c r="E79" s="3"/>
      <c r="F79" s="3"/>
      <c r="G79" s="3"/>
      <c r="H79" s="3"/>
      <c r="I79" s="3"/>
      <c r="J79" s="3"/>
      <c r="K79" s="3"/>
      <c r="L79" s="3"/>
    </row>
    <row r="80" spans="1:12" ht="14.25" customHeight="1" x14ac:dyDescent="0.3">
      <c r="A80" s="1"/>
      <c r="C80" s="2"/>
      <c r="D80" s="3"/>
      <c r="E80" s="3"/>
      <c r="F80" s="3"/>
      <c r="G80" s="3"/>
      <c r="H80" s="3"/>
      <c r="I80" s="3"/>
      <c r="J80" s="3"/>
      <c r="K80" s="3"/>
      <c r="L80" s="3"/>
    </row>
    <row r="81" spans="1:12" ht="14.25" customHeight="1" x14ac:dyDescent="0.3">
      <c r="A81" s="1"/>
      <c r="C81" s="2"/>
      <c r="D81" s="3"/>
      <c r="E81" s="3"/>
      <c r="F81" s="3"/>
      <c r="G81" s="3"/>
      <c r="H81" s="3"/>
      <c r="I81" s="3"/>
      <c r="J81" s="3"/>
      <c r="K81" s="3"/>
      <c r="L81" s="3"/>
    </row>
    <row r="82" spans="1:12" ht="14.25" customHeight="1" x14ac:dyDescent="0.3">
      <c r="A82" s="1"/>
      <c r="C82" s="2"/>
      <c r="D82" s="3"/>
      <c r="E82" s="3"/>
      <c r="F82" s="3"/>
      <c r="G82" s="3"/>
      <c r="H82" s="3"/>
      <c r="I82" s="3"/>
      <c r="J82" s="3"/>
      <c r="K82" s="3"/>
      <c r="L82" s="3"/>
    </row>
    <row r="83" spans="1:12" ht="14.25" customHeight="1" x14ac:dyDescent="0.3">
      <c r="A83" s="1"/>
      <c r="C83" s="2"/>
      <c r="D83" s="3"/>
      <c r="E83" s="3"/>
      <c r="F83" s="3"/>
      <c r="G83" s="3"/>
      <c r="H83" s="3"/>
      <c r="I83" s="3"/>
      <c r="J83" s="3"/>
      <c r="K83" s="3"/>
      <c r="L83" s="3"/>
    </row>
    <row r="84" spans="1:12" ht="14.25" customHeight="1" x14ac:dyDescent="0.3">
      <c r="A84" s="1"/>
      <c r="C84" s="2"/>
      <c r="D84" s="3"/>
      <c r="E84" s="3"/>
      <c r="F84" s="3"/>
      <c r="G84" s="3"/>
      <c r="H84" s="3"/>
      <c r="I84" s="3"/>
      <c r="J84" s="3"/>
      <c r="K84" s="3"/>
      <c r="L84" s="3"/>
    </row>
    <row r="85" spans="1:12" ht="14.25" customHeight="1" x14ac:dyDescent="0.3">
      <c r="A85" s="1"/>
      <c r="C85" s="2"/>
      <c r="D85" s="3"/>
      <c r="E85" s="3"/>
      <c r="F85" s="3"/>
      <c r="G85" s="3"/>
      <c r="H85" s="3"/>
      <c r="I85" s="3"/>
      <c r="J85" s="3"/>
      <c r="K85" s="3"/>
      <c r="L85" s="3"/>
    </row>
    <row r="86" spans="1:12" ht="14.25" customHeight="1" x14ac:dyDescent="0.3">
      <c r="A86" s="1"/>
      <c r="C86" s="2"/>
      <c r="D86" s="3"/>
      <c r="E86" s="3"/>
      <c r="F86" s="3"/>
      <c r="G86" s="3"/>
      <c r="H86" s="3"/>
      <c r="I86" s="3"/>
      <c r="J86" s="3"/>
      <c r="K86" s="3"/>
      <c r="L86" s="3"/>
    </row>
    <row r="87" spans="1:12" ht="14.25" customHeight="1" x14ac:dyDescent="0.3">
      <c r="A87" s="1"/>
      <c r="C87" s="2"/>
      <c r="D87" s="3"/>
      <c r="E87" s="3"/>
      <c r="F87" s="3"/>
      <c r="G87" s="3"/>
      <c r="H87" s="3"/>
      <c r="I87" s="3"/>
      <c r="J87" s="3"/>
      <c r="K87" s="3"/>
      <c r="L87" s="3"/>
    </row>
    <row r="88" spans="1:12" ht="14.25" customHeight="1" x14ac:dyDescent="0.3">
      <c r="A88" s="1"/>
      <c r="C88" s="2"/>
      <c r="D88" s="3"/>
      <c r="E88" s="3"/>
      <c r="F88" s="3"/>
      <c r="G88" s="3"/>
      <c r="H88" s="3"/>
      <c r="I88" s="3"/>
      <c r="J88" s="3"/>
      <c r="K88" s="3"/>
      <c r="L88" s="3"/>
    </row>
    <row r="89" spans="1:12" ht="14.25" customHeight="1" x14ac:dyDescent="0.3">
      <c r="A89" s="1"/>
      <c r="C89" s="2"/>
      <c r="D89" s="3"/>
      <c r="E89" s="3"/>
      <c r="F89" s="3"/>
      <c r="G89" s="3"/>
      <c r="H89" s="3"/>
      <c r="I89" s="3"/>
      <c r="J89" s="3"/>
      <c r="K89" s="3"/>
      <c r="L89" s="3"/>
    </row>
    <row r="90" spans="1:12" ht="14.25" customHeight="1" x14ac:dyDescent="0.3">
      <c r="A90" s="1"/>
      <c r="C90" s="2"/>
      <c r="D90" s="3"/>
      <c r="E90" s="3"/>
      <c r="F90" s="3"/>
      <c r="G90" s="3"/>
      <c r="H90" s="3"/>
      <c r="I90" s="3"/>
      <c r="J90" s="3"/>
      <c r="K90" s="3"/>
      <c r="L90" s="3"/>
    </row>
    <row r="91" spans="1:12" ht="14.25" customHeight="1" x14ac:dyDescent="0.3">
      <c r="A91" s="1"/>
      <c r="C91" s="2"/>
      <c r="D91" s="3"/>
      <c r="E91" s="3"/>
      <c r="F91" s="3"/>
      <c r="G91" s="3"/>
      <c r="H91" s="3"/>
      <c r="I91" s="3"/>
      <c r="J91" s="3"/>
      <c r="K91" s="3"/>
      <c r="L91" s="3"/>
    </row>
    <row r="92" spans="1:12" ht="14.25" customHeight="1" x14ac:dyDescent="0.3">
      <c r="A92" s="1"/>
      <c r="C92" s="2"/>
      <c r="D92" s="3"/>
      <c r="E92" s="3"/>
      <c r="F92" s="3"/>
      <c r="G92" s="3"/>
      <c r="H92" s="3"/>
      <c r="I92" s="3"/>
      <c r="J92" s="3"/>
      <c r="K92" s="3"/>
      <c r="L92" s="3"/>
    </row>
    <row r="93" spans="1:12" ht="14.25" customHeight="1" x14ac:dyDescent="0.3">
      <c r="A93" s="1"/>
      <c r="C93" s="2"/>
      <c r="D93" s="3"/>
      <c r="E93" s="3"/>
      <c r="F93" s="3"/>
      <c r="G93" s="3"/>
      <c r="H93" s="3"/>
      <c r="I93" s="3"/>
      <c r="J93" s="3"/>
      <c r="K93" s="3"/>
      <c r="L93" s="3"/>
    </row>
    <row r="94" spans="1:12" ht="14.25" customHeight="1" x14ac:dyDescent="0.3">
      <c r="A94" s="1"/>
      <c r="C94" s="2"/>
      <c r="D94" s="3"/>
      <c r="E94" s="3"/>
      <c r="F94" s="3"/>
      <c r="G94" s="3"/>
      <c r="H94" s="3"/>
      <c r="I94" s="3"/>
      <c r="J94" s="3"/>
      <c r="K94" s="3"/>
      <c r="L94" s="3"/>
    </row>
    <row r="95" spans="1:12" ht="14.25" customHeight="1" x14ac:dyDescent="0.3">
      <c r="A95" s="1"/>
      <c r="C95" s="2"/>
      <c r="D95" s="3"/>
      <c r="E95" s="3"/>
      <c r="F95" s="3"/>
      <c r="G95" s="3"/>
      <c r="H95" s="3"/>
      <c r="I95" s="3"/>
      <c r="J95" s="3"/>
      <c r="K95" s="3"/>
      <c r="L95" s="3"/>
    </row>
    <row r="96" spans="1:12" ht="14.25" customHeight="1" x14ac:dyDescent="0.3">
      <c r="A96" s="1"/>
      <c r="C96" s="2"/>
      <c r="D96" s="3"/>
      <c r="E96" s="3"/>
      <c r="F96" s="3"/>
      <c r="G96" s="3"/>
      <c r="H96" s="3"/>
      <c r="I96" s="3"/>
      <c r="J96" s="3"/>
      <c r="K96" s="3"/>
      <c r="L96" s="3"/>
    </row>
    <row r="97" spans="1:12" ht="14.25" customHeight="1" x14ac:dyDescent="0.3">
      <c r="A97" s="1"/>
      <c r="C97" s="2"/>
      <c r="D97" s="3"/>
      <c r="E97" s="3"/>
      <c r="F97" s="3"/>
      <c r="G97" s="3"/>
      <c r="H97" s="3"/>
      <c r="I97" s="3"/>
      <c r="J97" s="3"/>
      <c r="K97" s="3"/>
      <c r="L97" s="3"/>
    </row>
    <row r="98" spans="1:12" ht="14.25" customHeight="1" x14ac:dyDescent="0.3">
      <c r="A98" s="1"/>
      <c r="C98" s="2"/>
      <c r="D98" s="3"/>
      <c r="E98" s="3"/>
      <c r="F98" s="3"/>
      <c r="G98" s="3"/>
      <c r="H98" s="3"/>
      <c r="I98" s="3"/>
      <c r="J98" s="3"/>
      <c r="K98" s="3"/>
      <c r="L98" s="3"/>
    </row>
    <row r="99" spans="1:12" ht="14.25" customHeight="1" x14ac:dyDescent="0.3">
      <c r="A99" s="1"/>
      <c r="C99" s="2"/>
      <c r="D99" s="3"/>
      <c r="E99" s="3"/>
      <c r="F99" s="3"/>
      <c r="G99" s="3"/>
      <c r="H99" s="3"/>
      <c r="I99" s="3"/>
      <c r="J99" s="3"/>
      <c r="K99" s="3"/>
      <c r="L99" s="3"/>
    </row>
    <row r="100" spans="1:12" ht="14.25" customHeight="1" x14ac:dyDescent="0.3">
      <c r="A100" s="1"/>
      <c r="C100" s="2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4.25" customHeight="1" x14ac:dyDescent="0.3">
      <c r="A101" s="1"/>
      <c r="C101" s="2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4.25" customHeight="1" x14ac:dyDescent="0.3">
      <c r="A102" s="1"/>
      <c r="C102" s="2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4.25" customHeight="1" x14ac:dyDescent="0.3">
      <c r="A103" s="1"/>
      <c r="C103" s="2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4.25" customHeight="1" x14ac:dyDescent="0.3">
      <c r="A104" s="1"/>
      <c r="C104" s="2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4.25" customHeight="1" x14ac:dyDescent="0.3">
      <c r="A105" s="1"/>
      <c r="C105" s="2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4.25" customHeight="1" x14ac:dyDescent="0.3">
      <c r="A106" s="1"/>
      <c r="C106" s="2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4.25" customHeight="1" x14ac:dyDescent="0.3">
      <c r="A107" s="1"/>
      <c r="C107" s="2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4.25" customHeight="1" x14ac:dyDescent="0.3">
      <c r="A108" s="1"/>
      <c r="C108" s="2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4.25" customHeight="1" x14ac:dyDescent="0.3">
      <c r="A109" s="1"/>
      <c r="C109" s="2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4.25" customHeight="1" x14ac:dyDescent="0.3">
      <c r="A110" s="1"/>
      <c r="C110" s="2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4.25" customHeight="1" x14ac:dyDescent="0.3">
      <c r="A111" s="1"/>
      <c r="C111" s="2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4.25" customHeight="1" x14ac:dyDescent="0.3">
      <c r="A112" s="1"/>
      <c r="C112" s="2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4.25" customHeight="1" x14ac:dyDescent="0.3">
      <c r="A113" s="1"/>
      <c r="C113" s="2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4.25" customHeight="1" x14ac:dyDescent="0.3">
      <c r="A114" s="1"/>
      <c r="C114" s="2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4.25" customHeight="1" x14ac:dyDescent="0.3">
      <c r="A115" s="1"/>
      <c r="C115" s="2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4.25" customHeight="1" x14ac:dyDescent="0.3">
      <c r="A116" s="1"/>
      <c r="C116" s="2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4.25" customHeight="1" x14ac:dyDescent="0.3">
      <c r="A117" s="1"/>
      <c r="C117" s="2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4.25" customHeight="1" x14ac:dyDescent="0.3">
      <c r="A118" s="1"/>
      <c r="C118" s="2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4.25" customHeight="1" x14ac:dyDescent="0.3">
      <c r="A119" s="1"/>
      <c r="C119" s="2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4.25" customHeight="1" x14ac:dyDescent="0.3">
      <c r="A120" s="1"/>
      <c r="C120" s="2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4.25" customHeight="1" x14ac:dyDescent="0.3">
      <c r="A121" s="1"/>
      <c r="C121" s="2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4.25" customHeight="1" x14ac:dyDescent="0.3">
      <c r="A122" s="1"/>
      <c r="C122" s="2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4.25" customHeight="1" x14ac:dyDescent="0.3">
      <c r="A123" s="1"/>
      <c r="C123" s="2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4.25" customHeight="1" x14ac:dyDescent="0.3">
      <c r="A124" s="1"/>
      <c r="C124" s="2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4.25" customHeight="1" x14ac:dyDescent="0.3">
      <c r="A125" s="1"/>
      <c r="C125" s="2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4.25" customHeight="1" x14ac:dyDescent="0.3">
      <c r="A126" s="1"/>
      <c r="C126" s="2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4.25" customHeight="1" x14ac:dyDescent="0.3">
      <c r="A127" s="1"/>
      <c r="C127" s="2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4.25" customHeight="1" x14ac:dyDescent="0.3">
      <c r="A128" s="1"/>
      <c r="C128" s="2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4.25" customHeight="1" x14ac:dyDescent="0.3">
      <c r="A129" s="1"/>
      <c r="C129" s="2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4.25" customHeight="1" x14ac:dyDescent="0.3">
      <c r="A130" s="1"/>
      <c r="C130" s="2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4.25" customHeight="1" x14ac:dyDescent="0.3">
      <c r="A131" s="1"/>
      <c r="C131" s="2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4.25" customHeight="1" x14ac:dyDescent="0.3">
      <c r="A132" s="1"/>
      <c r="C132" s="2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4.25" customHeight="1" x14ac:dyDescent="0.3">
      <c r="A133" s="1"/>
      <c r="C133" s="2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4.25" customHeight="1" x14ac:dyDescent="0.3">
      <c r="A134" s="1"/>
      <c r="C134" s="2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4.25" customHeight="1" x14ac:dyDescent="0.3">
      <c r="A135" s="1"/>
      <c r="C135" s="2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4.25" customHeight="1" x14ac:dyDescent="0.3">
      <c r="A136" s="1"/>
      <c r="C136" s="2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4.25" customHeight="1" x14ac:dyDescent="0.3">
      <c r="A137" s="1"/>
      <c r="C137" s="2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4.25" customHeight="1" x14ac:dyDescent="0.3">
      <c r="A138" s="1"/>
      <c r="C138" s="2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4.25" customHeight="1" x14ac:dyDescent="0.3">
      <c r="A139" s="1"/>
      <c r="C139" s="2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4.25" customHeight="1" x14ac:dyDescent="0.3">
      <c r="A140" s="1"/>
      <c r="C140" s="2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4.25" customHeight="1" x14ac:dyDescent="0.3">
      <c r="A141" s="1"/>
      <c r="C141" s="2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4.25" customHeight="1" x14ac:dyDescent="0.3">
      <c r="A142" s="1"/>
      <c r="C142" s="2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4.25" customHeight="1" x14ac:dyDescent="0.3">
      <c r="A143" s="1"/>
      <c r="C143" s="2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4.25" customHeight="1" x14ac:dyDescent="0.3">
      <c r="A144" s="1"/>
      <c r="C144" s="2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4.25" customHeight="1" x14ac:dyDescent="0.3">
      <c r="A145" s="1"/>
      <c r="C145" s="2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4.25" customHeight="1" x14ac:dyDescent="0.3">
      <c r="A146" s="1"/>
      <c r="C146" s="2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4.25" customHeight="1" x14ac:dyDescent="0.3">
      <c r="A147" s="1"/>
      <c r="C147" s="2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4.25" customHeight="1" x14ac:dyDescent="0.3">
      <c r="A148" s="1"/>
      <c r="C148" s="2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4.25" customHeight="1" x14ac:dyDescent="0.3">
      <c r="A149" s="1"/>
      <c r="C149" s="2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4.25" customHeight="1" x14ac:dyDescent="0.3">
      <c r="A150" s="1"/>
      <c r="C150" s="2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4.25" customHeight="1" x14ac:dyDescent="0.3">
      <c r="A151" s="1"/>
      <c r="C151" s="2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4.25" customHeight="1" x14ac:dyDescent="0.3">
      <c r="A152" s="1"/>
      <c r="C152" s="2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4.25" customHeight="1" x14ac:dyDescent="0.3">
      <c r="A153" s="1"/>
      <c r="C153" s="2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4.25" customHeight="1" x14ac:dyDescent="0.3">
      <c r="A154" s="1"/>
      <c r="C154" s="2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4.25" customHeight="1" x14ac:dyDescent="0.3">
      <c r="A155" s="1"/>
      <c r="C155" s="2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4.25" customHeight="1" x14ac:dyDescent="0.3">
      <c r="A156" s="1"/>
      <c r="C156" s="2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4.25" customHeight="1" x14ac:dyDescent="0.3">
      <c r="A157" s="1"/>
      <c r="C157" s="2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4.25" customHeight="1" x14ac:dyDescent="0.3">
      <c r="A158" s="1"/>
      <c r="C158" s="2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4.25" customHeight="1" x14ac:dyDescent="0.3">
      <c r="A159" s="1"/>
      <c r="C159" s="2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4.25" customHeight="1" x14ac:dyDescent="0.3">
      <c r="A160" s="1"/>
      <c r="C160" s="2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4.25" customHeight="1" x14ac:dyDescent="0.3">
      <c r="A161" s="1"/>
      <c r="C161" s="2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4.25" customHeight="1" x14ac:dyDescent="0.3">
      <c r="A162" s="1"/>
      <c r="C162" s="2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4.25" customHeight="1" x14ac:dyDescent="0.3">
      <c r="A163" s="1"/>
      <c r="C163" s="2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4.25" customHeight="1" x14ac:dyDescent="0.3">
      <c r="A164" s="1"/>
      <c r="C164" s="2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4.25" customHeight="1" x14ac:dyDescent="0.3">
      <c r="A165" s="1"/>
      <c r="C165" s="2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4.25" customHeight="1" x14ac:dyDescent="0.3">
      <c r="A166" s="1"/>
      <c r="C166" s="2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4.25" customHeight="1" x14ac:dyDescent="0.3">
      <c r="A167" s="1"/>
      <c r="C167" s="2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4.25" customHeight="1" x14ac:dyDescent="0.3">
      <c r="A168" s="1"/>
      <c r="C168" s="2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4.25" customHeight="1" x14ac:dyDescent="0.3">
      <c r="A169" s="1"/>
      <c r="C169" s="2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4.25" customHeight="1" x14ac:dyDescent="0.3">
      <c r="A170" s="1"/>
      <c r="C170" s="2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4.25" customHeight="1" x14ac:dyDescent="0.3">
      <c r="A171" s="1"/>
      <c r="C171" s="2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4.25" customHeight="1" x14ac:dyDescent="0.3">
      <c r="A172" s="1"/>
      <c r="C172" s="2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4.25" customHeight="1" x14ac:dyDescent="0.3">
      <c r="A173" s="1"/>
      <c r="C173" s="2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4.25" customHeight="1" x14ac:dyDescent="0.3">
      <c r="A174" s="1"/>
      <c r="C174" s="2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4.25" customHeight="1" x14ac:dyDescent="0.3">
      <c r="A175" s="1"/>
      <c r="C175" s="2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4.25" customHeight="1" x14ac:dyDescent="0.3">
      <c r="A176" s="1"/>
      <c r="C176" s="2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4.25" customHeight="1" x14ac:dyDescent="0.3">
      <c r="A177" s="1"/>
      <c r="C177" s="2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4.25" customHeight="1" x14ac:dyDescent="0.3">
      <c r="A178" s="1"/>
      <c r="C178" s="2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4.25" customHeight="1" x14ac:dyDescent="0.3">
      <c r="A179" s="1"/>
      <c r="C179" s="2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4.25" customHeight="1" x14ac:dyDescent="0.3">
      <c r="A180" s="1"/>
      <c r="C180" s="2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4.25" customHeight="1" x14ac:dyDescent="0.3">
      <c r="A181" s="1"/>
      <c r="C181" s="2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4.25" customHeight="1" x14ac:dyDescent="0.3">
      <c r="A182" s="1"/>
      <c r="C182" s="2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4.25" customHeight="1" x14ac:dyDescent="0.3">
      <c r="A183" s="1"/>
      <c r="C183" s="2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4.25" customHeight="1" x14ac:dyDescent="0.3">
      <c r="A184" s="1"/>
      <c r="C184" s="2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4.25" customHeight="1" x14ac:dyDescent="0.3">
      <c r="A185" s="1"/>
      <c r="C185" s="2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4.25" customHeight="1" x14ac:dyDescent="0.3">
      <c r="A186" s="1"/>
      <c r="C186" s="2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4.25" customHeight="1" x14ac:dyDescent="0.3">
      <c r="A187" s="1"/>
      <c r="C187" s="2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4.25" customHeight="1" x14ac:dyDescent="0.3">
      <c r="A188" s="1"/>
      <c r="C188" s="2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4.25" customHeight="1" x14ac:dyDescent="0.3">
      <c r="A189" s="1"/>
      <c r="C189" s="2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4.25" customHeight="1" x14ac:dyDescent="0.3">
      <c r="A190" s="1"/>
      <c r="C190" s="2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4.25" customHeight="1" x14ac:dyDescent="0.3">
      <c r="A191" s="1"/>
      <c r="C191" s="2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4.25" customHeight="1" x14ac:dyDescent="0.3">
      <c r="A192" s="1"/>
      <c r="C192" s="2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4.25" customHeight="1" x14ac:dyDescent="0.3">
      <c r="A193" s="1"/>
      <c r="C193" s="2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4.25" customHeight="1" x14ac:dyDescent="0.3">
      <c r="A194" s="1"/>
      <c r="C194" s="2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4.25" customHeight="1" x14ac:dyDescent="0.3">
      <c r="A195" s="1"/>
      <c r="C195" s="2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4.25" customHeight="1" x14ac:dyDescent="0.3">
      <c r="A196" s="1"/>
      <c r="C196" s="2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4.25" customHeight="1" x14ac:dyDescent="0.3">
      <c r="A197" s="1"/>
      <c r="C197" s="2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4.25" customHeight="1" x14ac:dyDescent="0.3">
      <c r="A198" s="1"/>
      <c r="C198" s="2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4.25" customHeight="1" x14ac:dyDescent="0.3">
      <c r="A199" s="1"/>
      <c r="C199" s="2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4.25" customHeight="1" x14ac:dyDescent="0.3">
      <c r="A200" s="1"/>
      <c r="C200" s="2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4.25" customHeight="1" x14ac:dyDescent="0.3">
      <c r="A201" s="1"/>
      <c r="C201" s="2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4.25" customHeight="1" x14ac:dyDescent="0.3">
      <c r="A202" s="1"/>
      <c r="C202" s="2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4.25" customHeight="1" x14ac:dyDescent="0.3">
      <c r="A203" s="1"/>
      <c r="C203" s="2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4.25" customHeight="1" x14ac:dyDescent="0.3">
      <c r="A204" s="1"/>
      <c r="C204" s="2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4.25" customHeight="1" x14ac:dyDescent="0.3">
      <c r="A205" s="1"/>
      <c r="C205" s="2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4.25" customHeight="1" x14ac:dyDescent="0.3">
      <c r="A206" s="1"/>
      <c r="C206" s="2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4.25" customHeight="1" x14ac:dyDescent="0.3">
      <c r="A207" s="1"/>
      <c r="C207" s="2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4.25" customHeight="1" x14ac:dyDescent="0.3">
      <c r="A208" s="1"/>
      <c r="C208" s="2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4.25" customHeight="1" x14ac:dyDescent="0.3">
      <c r="A209" s="1"/>
      <c r="C209" s="2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4.25" customHeight="1" x14ac:dyDescent="0.3">
      <c r="A210" s="1"/>
      <c r="C210" s="2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4.25" customHeight="1" x14ac:dyDescent="0.3">
      <c r="A211" s="1"/>
      <c r="C211" s="2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4.25" customHeight="1" x14ac:dyDescent="0.3">
      <c r="A212" s="1"/>
      <c r="C212" s="2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4.25" customHeight="1" x14ac:dyDescent="0.3">
      <c r="A213" s="1"/>
      <c r="C213" s="2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4.25" customHeight="1" x14ac:dyDescent="0.3">
      <c r="A214" s="1"/>
      <c r="C214" s="2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4.25" customHeight="1" x14ac:dyDescent="0.3">
      <c r="A215" s="1"/>
      <c r="C215" s="2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4.25" customHeight="1" x14ac:dyDescent="0.3">
      <c r="A216" s="1"/>
      <c r="C216" s="2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4.25" customHeight="1" x14ac:dyDescent="0.3">
      <c r="A217" s="1"/>
      <c r="C217" s="2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4.25" customHeight="1" x14ac:dyDescent="0.3">
      <c r="A218" s="1"/>
      <c r="C218" s="2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4.25" customHeight="1" x14ac:dyDescent="0.3">
      <c r="A219" s="1"/>
      <c r="C219" s="2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4.25" customHeight="1" x14ac:dyDescent="0.3">
      <c r="A220" s="1"/>
      <c r="C220" s="2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4.25" customHeight="1" x14ac:dyDescent="0.3">
      <c r="A221" s="1"/>
      <c r="C221" s="2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4.25" customHeight="1" x14ac:dyDescent="0.3">
      <c r="A222" s="1"/>
      <c r="C222" s="2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4.25" customHeight="1" x14ac:dyDescent="0.3">
      <c r="A223" s="1"/>
      <c r="C223" s="2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4.25" customHeight="1" x14ac:dyDescent="0.3">
      <c r="A224" s="1"/>
      <c r="C224" s="2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4.25" customHeight="1" x14ac:dyDescent="0.3">
      <c r="A225" s="1"/>
      <c r="C225" s="2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4.25" customHeight="1" x14ac:dyDescent="0.3">
      <c r="A226" s="1"/>
      <c r="C226" s="2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4.25" customHeight="1" x14ac:dyDescent="0.3">
      <c r="A227" s="1"/>
      <c r="C227" s="2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4.25" customHeight="1" x14ac:dyDescent="0.3">
      <c r="A228" s="1"/>
      <c r="C228" s="2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4.25" customHeight="1" x14ac:dyDescent="0.3">
      <c r="A229" s="1"/>
      <c r="C229" s="2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4.25" customHeight="1" x14ac:dyDescent="0.3">
      <c r="A230" s="1"/>
      <c r="C230" s="2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4.25" customHeight="1" x14ac:dyDescent="0.3">
      <c r="A231" s="1"/>
      <c r="C231" s="2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4.25" customHeight="1" x14ac:dyDescent="0.3">
      <c r="A232" s="1"/>
      <c r="C232" s="2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4.25" customHeight="1" x14ac:dyDescent="0.3">
      <c r="A233" s="1"/>
      <c r="C233" s="2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4.25" customHeight="1" x14ac:dyDescent="0.3">
      <c r="A234" s="1"/>
      <c r="C234" s="2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4.25" customHeight="1" x14ac:dyDescent="0.3">
      <c r="A235" s="1"/>
      <c r="C235" s="2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4.25" customHeight="1" x14ac:dyDescent="0.3">
      <c r="A236" s="1"/>
      <c r="C236" s="2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4.25" customHeight="1" x14ac:dyDescent="0.3">
      <c r="A237" s="1"/>
      <c r="C237" s="2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4.25" customHeight="1" x14ac:dyDescent="0.3">
      <c r="A238" s="1"/>
      <c r="C238" s="2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4.25" customHeight="1" x14ac:dyDescent="0.3">
      <c r="A239" s="1"/>
      <c r="C239" s="2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4.25" customHeight="1" x14ac:dyDescent="0.3">
      <c r="A240" s="1"/>
      <c r="C240" s="2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4.25" customHeight="1" x14ac:dyDescent="0.3">
      <c r="A241" s="1"/>
      <c r="C241" s="2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4.25" customHeight="1" x14ac:dyDescent="0.3">
      <c r="A242" s="1"/>
      <c r="C242" s="2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4.25" customHeight="1" x14ac:dyDescent="0.3">
      <c r="A243" s="1"/>
      <c r="C243" s="2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4.25" customHeight="1" x14ac:dyDescent="0.3">
      <c r="A244" s="1"/>
      <c r="C244" s="2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4.25" customHeight="1" x14ac:dyDescent="0.3">
      <c r="A245" s="1"/>
      <c r="C245" s="2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4.25" customHeight="1" x14ac:dyDescent="0.3">
      <c r="A246" s="1"/>
      <c r="C246" s="2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4.25" customHeight="1" x14ac:dyDescent="0.3">
      <c r="A247" s="1"/>
      <c r="C247" s="2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4.25" customHeight="1" x14ac:dyDescent="0.3">
      <c r="A248" s="1"/>
      <c r="C248" s="2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4.25" customHeight="1" x14ac:dyDescent="0.3">
      <c r="A249" s="1"/>
      <c r="C249" s="2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4.25" customHeight="1" x14ac:dyDescent="0.3">
      <c r="A250" s="1"/>
      <c r="C250" s="2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4.25" customHeight="1" x14ac:dyDescent="0.3">
      <c r="A251" s="1"/>
      <c r="C251" s="2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4.25" customHeight="1" x14ac:dyDescent="0.3">
      <c r="A252" s="1"/>
      <c r="C252" s="2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4.25" customHeight="1" x14ac:dyDescent="0.3">
      <c r="A253" s="1"/>
      <c r="C253" s="2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4.25" customHeight="1" x14ac:dyDescent="0.3">
      <c r="A254" s="1"/>
      <c r="C254" s="2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4.25" customHeight="1" x14ac:dyDescent="0.3">
      <c r="A255" s="1"/>
      <c r="C255" s="2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4.25" customHeight="1" x14ac:dyDescent="0.3">
      <c r="A256" s="1"/>
      <c r="C256" s="2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4.25" customHeight="1" x14ac:dyDescent="0.3">
      <c r="A257" s="1"/>
      <c r="C257" s="2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4.25" customHeight="1" x14ac:dyDescent="0.3">
      <c r="A258" s="1"/>
      <c r="C258" s="2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4.25" customHeight="1" x14ac:dyDescent="0.3">
      <c r="A259" s="1"/>
      <c r="C259" s="2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4.25" customHeight="1" x14ac:dyDescent="0.3">
      <c r="A260" s="1"/>
      <c r="C260" s="2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4.25" customHeight="1" x14ac:dyDescent="0.3">
      <c r="A261" s="1"/>
      <c r="C261" s="2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4.25" customHeight="1" x14ac:dyDescent="0.3">
      <c r="A262" s="1"/>
      <c r="C262" s="2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4.25" customHeight="1" x14ac:dyDescent="0.3">
      <c r="A263" s="1"/>
      <c r="C263" s="2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4.25" customHeight="1" x14ac:dyDescent="0.3">
      <c r="A264" s="1"/>
      <c r="C264" s="2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4.25" customHeight="1" x14ac:dyDescent="0.3">
      <c r="A265" s="1"/>
      <c r="C265" s="2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4.25" customHeight="1" x14ac:dyDescent="0.3">
      <c r="A266" s="1"/>
      <c r="C266" s="2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4.25" customHeight="1" x14ac:dyDescent="0.3">
      <c r="A267" s="1"/>
      <c r="C267" s="2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4.25" customHeight="1" x14ac:dyDescent="0.3">
      <c r="A268" s="1"/>
      <c r="C268" s="2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4.25" customHeight="1" x14ac:dyDescent="0.3">
      <c r="A269" s="1"/>
      <c r="C269" s="2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4.25" customHeight="1" x14ac:dyDescent="0.3">
      <c r="A270" s="1"/>
      <c r="C270" s="2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4.25" customHeight="1" x14ac:dyDescent="0.3">
      <c r="A271" s="1"/>
      <c r="C271" s="2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4.25" customHeight="1" x14ac:dyDescent="0.3">
      <c r="A272" s="1"/>
      <c r="C272" s="2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4.25" customHeight="1" x14ac:dyDescent="0.3">
      <c r="A273" s="1"/>
      <c r="C273" s="2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4.25" customHeight="1" x14ac:dyDescent="0.3">
      <c r="A274" s="1"/>
      <c r="C274" s="2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4.25" customHeight="1" x14ac:dyDescent="0.3">
      <c r="A275" s="1"/>
      <c r="C275" s="2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4.25" customHeight="1" x14ac:dyDescent="0.3">
      <c r="A276" s="1"/>
      <c r="C276" s="2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4.25" customHeight="1" x14ac:dyDescent="0.3">
      <c r="A277" s="1"/>
      <c r="C277" s="2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4.25" customHeight="1" x14ac:dyDescent="0.3">
      <c r="A278" s="1"/>
      <c r="C278" s="2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4.25" customHeight="1" x14ac:dyDescent="0.3">
      <c r="A279" s="1"/>
      <c r="C279" s="2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4.25" customHeight="1" x14ac:dyDescent="0.3">
      <c r="A280" s="1"/>
      <c r="C280" s="2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4.25" customHeight="1" x14ac:dyDescent="0.3">
      <c r="A281" s="1"/>
      <c r="C281" s="2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4.25" customHeight="1" x14ac:dyDescent="0.3">
      <c r="A282" s="1"/>
      <c r="C282" s="2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4.25" customHeight="1" x14ac:dyDescent="0.3">
      <c r="A283" s="1"/>
      <c r="C283" s="2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4.25" customHeight="1" x14ac:dyDescent="0.3">
      <c r="A284" s="1"/>
      <c r="C284" s="2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4.25" customHeight="1" x14ac:dyDescent="0.3">
      <c r="A285" s="1"/>
      <c r="C285" s="2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4.25" customHeight="1" x14ac:dyDescent="0.3">
      <c r="A286" s="1"/>
      <c r="C286" s="2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4.25" customHeight="1" x14ac:dyDescent="0.3">
      <c r="A287" s="1"/>
      <c r="C287" s="2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4.25" customHeight="1" x14ac:dyDescent="0.3">
      <c r="A288" s="1"/>
      <c r="C288" s="2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4.25" customHeight="1" x14ac:dyDescent="0.3">
      <c r="A289" s="1"/>
      <c r="C289" s="2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4.25" customHeight="1" x14ac:dyDescent="0.3">
      <c r="A290" s="1"/>
      <c r="C290" s="2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4.25" customHeight="1" x14ac:dyDescent="0.3">
      <c r="A291" s="1"/>
      <c r="C291" s="2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4.25" customHeight="1" x14ac:dyDescent="0.3">
      <c r="A292" s="1"/>
      <c r="C292" s="2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4.25" customHeight="1" x14ac:dyDescent="0.3">
      <c r="A293" s="1"/>
      <c r="C293" s="2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4.25" customHeight="1" x14ac:dyDescent="0.3">
      <c r="A294" s="1"/>
      <c r="C294" s="2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4.25" customHeight="1" x14ac:dyDescent="0.3">
      <c r="A295" s="1"/>
      <c r="C295" s="2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4.25" customHeight="1" x14ac:dyDescent="0.3">
      <c r="A296" s="1"/>
      <c r="C296" s="2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4.25" customHeight="1" x14ac:dyDescent="0.3">
      <c r="A297" s="1"/>
      <c r="C297" s="2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4.25" customHeight="1" x14ac:dyDescent="0.3">
      <c r="A298" s="1"/>
      <c r="C298" s="2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4.25" customHeight="1" x14ac:dyDescent="0.3">
      <c r="A299" s="1"/>
      <c r="C299" s="2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4.25" customHeight="1" x14ac:dyDescent="0.3">
      <c r="A300" s="1"/>
      <c r="C300" s="2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4.25" customHeight="1" x14ac:dyDescent="0.3">
      <c r="A301" s="1"/>
      <c r="C301" s="2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4.25" customHeight="1" x14ac:dyDescent="0.3">
      <c r="A302" s="1"/>
      <c r="C302" s="2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4.25" customHeight="1" x14ac:dyDescent="0.3">
      <c r="A303" s="1"/>
      <c r="C303" s="2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4.25" customHeight="1" x14ac:dyDescent="0.3">
      <c r="A304" s="1"/>
      <c r="C304" s="2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4.25" customHeight="1" x14ac:dyDescent="0.3">
      <c r="A305" s="1"/>
      <c r="C305" s="2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4.25" customHeight="1" x14ac:dyDescent="0.3">
      <c r="A306" s="1"/>
      <c r="C306" s="2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4.25" customHeight="1" x14ac:dyDescent="0.3">
      <c r="A307" s="1"/>
      <c r="C307" s="2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4.25" customHeight="1" x14ac:dyDescent="0.3">
      <c r="A308" s="1"/>
      <c r="C308" s="2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4.25" customHeight="1" x14ac:dyDescent="0.3">
      <c r="A309" s="1"/>
      <c r="C309" s="2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4.25" customHeight="1" x14ac:dyDescent="0.3">
      <c r="A310" s="1"/>
      <c r="C310" s="2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4.25" customHeight="1" x14ac:dyDescent="0.3">
      <c r="A311" s="1"/>
      <c r="C311" s="2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4.25" customHeight="1" x14ac:dyDescent="0.3">
      <c r="A312" s="1"/>
      <c r="C312" s="2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4.25" customHeight="1" x14ac:dyDescent="0.3">
      <c r="A313" s="1"/>
      <c r="C313" s="2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4.25" customHeight="1" x14ac:dyDescent="0.3">
      <c r="A314" s="1"/>
      <c r="C314" s="2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4.25" customHeight="1" x14ac:dyDescent="0.3">
      <c r="A315" s="1"/>
      <c r="C315" s="2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4.25" customHeight="1" x14ac:dyDescent="0.3">
      <c r="A316" s="1"/>
      <c r="C316" s="2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4.25" customHeight="1" x14ac:dyDescent="0.3">
      <c r="A317" s="1"/>
      <c r="C317" s="2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4.25" customHeight="1" x14ac:dyDescent="0.3">
      <c r="A318" s="1"/>
      <c r="C318" s="2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4.25" customHeight="1" x14ac:dyDescent="0.3">
      <c r="A319" s="1"/>
      <c r="C319" s="2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4.25" customHeight="1" x14ac:dyDescent="0.3">
      <c r="A320" s="1"/>
      <c r="C320" s="2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4.25" customHeight="1" x14ac:dyDescent="0.3">
      <c r="A321" s="1"/>
      <c r="C321" s="2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4.25" customHeight="1" x14ac:dyDescent="0.3">
      <c r="A322" s="1"/>
      <c r="C322" s="2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4.25" customHeight="1" x14ac:dyDescent="0.3">
      <c r="A323" s="1"/>
      <c r="C323" s="2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4.25" customHeight="1" x14ac:dyDescent="0.3">
      <c r="A324" s="1"/>
      <c r="C324" s="2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4.25" customHeight="1" x14ac:dyDescent="0.3">
      <c r="A325" s="1"/>
      <c r="C325" s="2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4.25" customHeight="1" x14ac:dyDescent="0.3">
      <c r="A326" s="1"/>
      <c r="C326" s="2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4.25" customHeight="1" x14ac:dyDescent="0.3">
      <c r="A327" s="1"/>
      <c r="C327" s="2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4.25" customHeight="1" x14ac:dyDescent="0.3">
      <c r="A328" s="1"/>
      <c r="C328" s="2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4.25" customHeight="1" x14ac:dyDescent="0.3">
      <c r="A329" s="1"/>
      <c r="C329" s="2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4.25" customHeight="1" x14ac:dyDescent="0.3">
      <c r="A330" s="1"/>
      <c r="C330" s="2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4.25" customHeight="1" x14ac:dyDescent="0.3">
      <c r="A331" s="1"/>
      <c r="C331" s="2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4.25" customHeight="1" x14ac:dyDescent="0.3">
      <c r="A332" s="1"/>
      <c r="C332" s="2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4.25" customHeight="1" x14ac:dyDescent="0.3">
      <c r="A333" s="1"/>
      <c r="C333" s="2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4.25" customHeight="1" x14ac:dyDescent="0.3">
      <c r="A334" s="1"/>
      <c r="C334" s="2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4.25" customHeight="1" x14ac:dyDescent="0.3">
      <c r="A335" s="1"/>
      <c r="C335" s="2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4.25" customHeight="1" x14ac:dyDescent="0.3">
      <c r="A336" s="1"/>
      <c r="C336" s="2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4.25" customHeight="1" x14ac:dyDescent="0.3">
      <c r="A337" s="1"/>
      <c r="C337" s="2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4.25" customHeight="1" x14ac:dyDescent="0.3">
      <c r="A338" s="1"/>
      <c r="C338" s="2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4.25" customHeight="1" x14ac:dyDescent="0.3">
      <c r="A339" s="1"/>
      <c r="C339" s="2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4.25" customHeight="1" x14ac:dyDescent="0.3">
      <c r="A340" s="1"/>
      <c r="C340" s="2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4.25" customHeight="1" x14ac:dyDescent="0.3">
      <c r="A341" s="1"/>
      <c r="C341" s="2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4.25" customHeight="1" x14ac:dyDescent="0.3">
      <c r="A342" s="1"/>
      <c r="C342" s="2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4.25" customHeight="1" x14ac:dyDescent="0.3">
      <c r="A343" s="1"/>
      <c r="C343" s="2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4.25" customHeight="1" x14ac:dyDescent="0.3">
      <c r="A344" s="1"/>
      <c r="C344" s="2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4.25" customHeight="1" x14ac:dyDescent="0.3">
      <c r="A345" s="1"/>
      <c r="C345" s="2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4.25" customHeight="1" x14ac:dyDescent="0.3">
      <c r="A346" s="1"/>
      <c r="C346" s="2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4.25" customHeight="1" x14ac:dyDescent="0.3">
      <c r="A347" s="1"/>
      <c r="C347" s="2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4.25" customHeight="1" x14ac:dyDescent="0.3">
      <c r="A348" s="1"/>
      <c r="C348" s="2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4.25" customHeight="1" x14ac:dyDescent="0.3">
      <c r="A349" s="1"/>
      <c r="C349" s="2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4.25" customHeight="1" x14ac:dyDescent="0.3">
      <c r="A350" s="1"/>
      <c r="C350" s="2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4.25" customHeight="1" x14ac:dyDescent="0.3">
      <c r="A351" s="1"/>
      <c r="C351" s="2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4.25" customHeight="1" x14ac:dyDescent="0.3">
      <c r="A352" s="1"/>
      <c r="C352" s="2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4.25" customHeight="1" x14ac:dyDescent="0.3">
      <c r="A353" s="1"/>
      <c r="C353" s="2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4.25" customHeight="1" x14ac:dyDescent="0.3">
      <c r="A354" s="1"/>
      <c r="C354" s="2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4.25" customHeight="1" x14ac:dyDescent="0.3">
      <c r="A355" s="1"/>
      <c r="C355" s="2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4.25" customHeight="1" x14ac:dyDescent="0.3">
      <c r="A356" s="1"/>
      <c r="C356" s="2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4.25" customHeight="1" x14ac:dyDescent="0.3">
      <c r="A357" s="1"/>
      <c r="C357" s="2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4.25" customHeight="1" x14ac:dyDescent="0.3">
      <c r="A358" s="1"/>
      <c r="C358" s="2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4.25" customHeight="1" x14ac:dyDescent="0.3">
      <c r="A359" s="1"/>
      <c r="C359" s="2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4.25" customHeight="1" x14ac:dyDescent="0.3">
      <c r="A360" s="1"/>
      <c r="C360" s="2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4.25" customHeight="1" x14ac:dyDescent="0.3">
      <c r="A361" s="1"/>
      <c r="C361" s="2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4.25" customHeight="1" x14ac:dyDescent="0.3">
      <c r="A362" s="1"/>
      <c r="C362" s="2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4.25" customHeight="1" x14ac:dyDescent="0.3">
      <c r="A363" s="1"/>
      <c r="C363" s="2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4.25" customHeight="1" x14ac:dyDescent="0.3">
      <c r="A364" s="1"/>
      <c r="C364" s="2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4.25" customHeight="1" x14ac:dyDescent="0.3">
      <c r="A365" s="1"/>
      <c r="C365" s="2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4.25" customHeight="1" x14ac:dyDescent="0.3">
      <c r="A366" s="1"/>
      <c r="C366" s="2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4.25" customHeight="1" x14ac:dyDescent="0.3">
      <c r="A367" s="1"/>
      <c r="C367" s="2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4.25" customHeight="1" x14ac:dyDescent="0.3">
      <c r="A368" s="1"/>
      <c r="C368" s="2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4.25" customHeight="1" x14ac:dyDescent="0.3">
      <c r="A369" s="1"/>
      <c r="C369" s="2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4.25" customHeight="1" x14ac:dyDescent="0.3">
      <c r="A370" s="1"/>
      <c r="C370" s="2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4.25" customHeight="1" x14ac:dyDescent="0.3">
      <c r="A371" s="1"/>
      <c r="C371" s="2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4.25" customHeight="1" x14ac:dyDescent="0.3">
      <c r="A372" s="1"/>
      <c r="C372" s="2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4.25" customHeight="1" x14ac:dyDescent="0.3">
      <c r="A373" s="1"/>
      <c r="C373" s="2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4.25" customHeight="1" x14ac:dyDescent="0.3">
      <c r="A374" s="1"/>
      <c r="C374" s="2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4.25" customHeight="1" x14ac:dyDescent="0.3">
      <c r="A375" s="1"/>
      <c r="C375" s="2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4.25" customHeight="1" x14ac:dyDescent="0.3">
      <c r="A376" s="1"/>
      <c r="C376" s="2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4.25" customHeight="1" x14ac:dyDescent="0.3">
      <c r="A377" s="1"/>
      <c r="C377" s="2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4.25" customHeight="1" x14ac:dyDescent="0.3">
      <c r="A378" s="1"/>
      <c r="C378" s="2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4.25" customHeight="1" x14ac:dyDescent="0.3">
      <c r="A379" s="1"/>
      <c r="C379" s="2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4.25" customHeight="1" x14ac:dyDescent="0.3">
      <c r="A380" s="1"/>
      <c r="C380" s="2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4.25" customHeight="1" x14ac:dyDescent="0.3">
      <c r="A381" s="1"/>
      <c r="C381" s="2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4.25" customHeight="1" x14ac:dyDescent="0.3">
      <c r="A382" s="1"/>
      <c r="C382" s="2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4.25" customHeight="1" x14ac:dyDescent="0.3">
      <c r="A383" s="1"/>
      <c r="C383" s="2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4.25" customHeight="1" x14ac:dyDescent="0.3">
      <c r="A384" s="1"/>
      <c r="C384" s="2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4.25" customHeight="1" x14ac:dyDescent="0.3">
      <c r="A385" s="1"/>
      <c r="C385" s="2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4.25" customHeight="1" x14ac:dyDescent="0.3">
      <c r="A386" s="1"/>
      <c r="C386" s="2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4.25" customHeight="1" x14ac:dyDescent="0.3">
      <c r="A387" s="1"/>
      <c r="C387" s="2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4.25" customHeight="1" x14ac:dyDescent="0.3">
      <c r="A388" s="1"/>
      <c r="C388" s="2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4.25" customHeight="1" x14ac:dyDescent="0.3">
      <c r="A389" s="1"/>
      <c r="C389" s="2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4.25" customHeight="1" x14ac:dyDescent="0.3">
      <c r="A390" s="1"/>
      <c r="C390" s="2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4.25" customHeight="1" x14ac:dyDescent="0.3">
      <c r="A391" s="1"/>
      <c r="C391" s="2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4.25" customHeight="1" x14ac:dyDescent="0.3">
      <c r="A392" s="1"/>
      <c r="C392" s="2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4.25" customHeight="1" x14ac:dyDescent="0.3">
      <c r="A393" s="1"/>
      <c r="C393" s="2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4.25" customHeight="1" x14ac:dyDescent="0.3">
      <c r="A394" s="1"/>
      <c r="C394" s="2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4.25" customHeight="1" x14ac:dyDescent="0.3">
      <c r="A395" s="1"/>
      <c r="C395" s="2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4.25" customHeight="1" x14ac:dyDescent="0.3">
      <c r="A396" s="1"/>
      <c r="C396" s="2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4.25" customHeight="1" x14ac:dyDescent="0.3">
      <c r="A397" s="1"/>
      <c r="C397" s="2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4.25" customHeight="1" x14ac:dyDescent="0.3">
      <c r="A398" s="1"/>
      <c r="C398" s="2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4.25" customHeight="1" x14ac:dyDescent="0.3">
      <c r="A399" s="1"/>
      <c r="C399" s="2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4.25" customHeight="1" x14ac:dyDescent="0.3">
      <c r="A400" s="1"/>
      <c r="C400" s="2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4.25" customHeight="1" x14ac:dyDescent="0.3">
      <c r="A401" s="1"/>
      <c r="C401" s="2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4.25" customHeight="1" x14ac:dyDescent="0.3">
      <c r="A402" s="1"/>
      <c r="C402" s="2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4.25" customHeight="1" x14ac:dyDescent="0.3">
      <c r="A403" s="1"/>
      <c r="C403" s="2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4.25" customHeight="1" x14ac:dyDescent="0.3">
      <c r="A404" s="1"/>
      <c r="C404" s="2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4.25" customHeight="1" x14ac:dyDescent="0.3">
      <c r="A405" s="1"/>
      <c r="C405" s="2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4.25" customHeight="1" x14ac:dyDescent="0.3">
      <c r="A406" s="1"/>
      <c r="C406" s="2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4.25" customHeight="1" x14ac:dyDescent="0.3">
      <c r="A407" s="1"/>
      <c r="C407" s="2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4.25" customHeight="1" x14ac:dyDescent="0.3">
      <c r="A408" s="1"/>
      <c r="C408" s="2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4.25" customHeight="1" x14ac:dyDescent="0.3">
      <c r="A409" s="1"/>
      <c r="C409" s="2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4.25" customHeight="1" x14ac:dyDescent="0.3">
      <c r="A410" s="1"/>
      <c r="C410" s="2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4.25" customHeight="1" x14ac:dyDescent="0.3">
      <c r="A411" s="1"/>
      <c r="C411" s="2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4.25" customHeight="1" x14ac:dyDescent="0.3">
      <c r="A412" s="1"/>
      <c r="C412" s="2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4.25" customHeight="1" x14ac:dyDescent="0.3">
      <c r="A413" s="1"/>
      <c r="C413" s="2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4.25" customHeight="1" x14ac:dyDescent="0.3">
      <c r="A414" s="1"/>
      <c r="C414" s="2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4.25" customHeight="1" x14ac:dyDescent="0.3">
      <c r="A415" s="1"/>
      <c r="C415" s="2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4.25" customHeight="1" x14ac:dyDescent="0.3">
      <c r="A416" s="1"/>
      <c r="C416" s="2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4.25" customHeight="1" x14ac:dyDescent="0.3">
      <c r="A417" s="1"/>
      <c r="C417" s="2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4.25" customHeight="1" x14ac:dyDescent="0.3">
      <c r="A418" s="1"/>
      <c r="C418" s="2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4.25" customHeight="1" x14ac:dyDescent="0.3">
      <c r="A419" s="1"/>
      <c r="C419" s="2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4.25" customHeight="1" x14ac:dyDescent="0.3">
      <c r="A420" s="1"/>
      <c r="C420" s="2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4.25" customHeight="1" x14ac:dyDescent="0.3">
      <c r="A421" s="1"/>
      <c r="C421" s="2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4.25" customHeight="1" x14ac:dyDescent="0.3">
      <c r="A422" s="1"/>
      <c r="C422" s="2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4.25" customHeight="1" x14ac:dyDescent="0.3">
      <c r="A423" s="1"/>
      <c r="C423" s="2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4.25" customHeight="1" x14ac:dyDescent="0.3">
      <c r="A424" s="1"/>
      <c r="C424" s="2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4.25" customHeight="1" x14ac:dyDescent="0.3">
      <c r="A425" s="1"/>
      <c r="C425" s="2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4.25" customHeight="1" x14ac:dyDescent="0.3">
      <c r="A426" s="1"/>
      <c r="C426" s="2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4.25" customHeight="1" x14ac:dyDescent="0.3">
      <c r="A427" s="1"/>
      <c r="C427" s="2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4.25" customHeight="1" x14ac:dyDescent="0.3">
      <c r="A428" s="1"/>
      <c r="C428" s="2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4.25" customHeight="1" x14ac:dyDescent="0.3">
      <c r="A429" s="1"/>
      <c r="C429" s="2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4.25" customHeight="1" x14ac:dyDescent="0.3">
      <c r="A430" s="1"/>
      <c r="C430" s="2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4.25" customHeight="1" x14ac:dyDescent="0.3">
      <c r="A431" s="1"/>
      <c r="C431" s="2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4.25" customHeight="1" x14ac:dyDescent="0.3">
      <c r="A432" s="1"/>
      <c r="C432" s="2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4.25" customHeight="1" x14ac:dyDescent="0.3">
      <c r="A433" s="1"/>
      <c r="C433" s="2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4.25" customHeight="1" x14ac:dyDescent="0.3">
      <c r="A434" s="1"/>
      <c r="C434" s="2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4.25" customHeight="1" x14ac:dyDescent="0.3">
      <c r="A435" s="1"/>
      <c r="C435" s="2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4.25" customHeight="1" x14ac:dyDescent="0.3">
      <c r="A436" s="1"/>
      <c r="C436" s="2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4.25" customHeight="1" x14ac:dyDescent="0.3">
      <c r="A437" s="1"/>
      <c r="C437" s="2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4.25" customHeight="1" x14ac:dyDescent="0.3">
      <c r="A438" s="1"/>
      <c r="C438" s="2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4.25" customHeight="1" x14ac:dyDescent="0.3">
      <c r="A439" s="1"/>
      <c r="C439" s="2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4.25" customHeight="1" x14ac:dyDescent="0.3">
      <c r="A440" s="1"/>
      <c r="C440" s="2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4.25" customHeight="1" x14ac:dyDescent="0.3">
      <c r="A441" s="1"/>
      <c r="C441" s="2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4.25" customHeight="1" x14ac:dyDescent="0.3">
      <c r="A442" s="1"/>
      <c r="C442" s="2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4.25" customHeight="1" x14ac:dyDescent="0.3">
      <c r="A443" s="1"/>
      <c r="C443" s="2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4.25" customHeight="1" x14ac:dyDescent="0.3">
      <c r="A444" s="1"/>
      <c r="C444" s="2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4.25" customHeight="1" x14ac:dyDescent="0.3">
      <c r="A445" s="1"/>
      <c r="C445" s="2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4.25" customHeight="1" x14ac:dyDescent="0.3">
      <c r="A446" s="1"/>
      <c r="C446" s="2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4.25" customHeight="1" x14ac:dyDescent="0.3">
      <c r="A447" s="1"/>
      <c r="C447" s="2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4.25" customHeight="1" x14ac:dyDescent="0.3">
      <c r="A448" s="1"/>
      <c r="C448" s="2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4.25" customHeight="1" x14ac:dyDescent="0.3">
      <c r="A449" s="1"/>
      <c r="C449" s="2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4.25" customHeight="1" x14ac:dyDescent="0.3">
      <c r="A450" s="1"/>
      <c r="C450" s="2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4.25" customHeight="1" x14ac:dyDescent="0.3">
      <c r="A451" s="1"/>
      <c r="C451" s="2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4.25" customHeight="1" x14ac:dyDescent="0.3">
      <c r="A452" s="1"/>
      <c r="C452" s="2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4.25" customHeight="1" x14ac:dyDescent="0.3">
      <c r="A453" s="1"/>
      <c r="C453" s="2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4.25" customHeight="1" x14ac:dyDescent="0.3">
      <c r="A454" s="1"/>
      <c r="C454" s="2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4.25" customHeight="1" x14ac:dyDescent="0.3">
      <c r="A455" s="1"/>
      <c r="C455" s="2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4.25" customHeight="1" x14ac:dyDescent="0.3">
      <c r="A456" s="1"/>
      <c r="C456" s="2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4.25" customHeight="1" x14ac:dyDescent="0.3">
      <c r="A457" s="1"/>
      <c r="C457" s="2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4.25" customHeight="1" x14ac:dyDescent="0.3">
      <c r="A458" s="1"/>
      <c r="C458" s="2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4.25" customHeight="1" x14ac:dyDescent="0.3">
      <c r="A459" s="1"/>
      <c r="C459" s="2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4.25" customHeight="1" x14ac:dyDescent="0.3">
      <c r="A460" s="1"/>
      <c r="C460" s="2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4.25" customHeight="1" x14ac:dyDescent="0.3">
      <c r="A461" s="1"/>
      <c r="C461" s="2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4.25" customHeight="1" x14ac:dyDescent="0.3">
      <c r="A462" s="1"/>
      <c r="C462" s="2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4.25" customHeight="1" x14ac:dyDescent="0.3">
      <c r="A463" s="1"/>
      <c r="C463" s="2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4.25" customHeight="1" x14ac:dyDescent="0.3">
      <c r="A464" s="1"/>
      <c r="C464" s="2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4.25" customHeight="1" x14ac:dyDescent="0.3">
      <c r="A465" s="1"/>
      <c r="C465" s="2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4.25" customHeight="1" x14ac:dyDescent="0.3">
      <c r="A466" s="1"/>
      <c r="C466" s="2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4.25" customHeight="1" x14ac:dyDescent="0.3">
      <c r="A467" s="1"/>
      <c r="C467" s="2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4.25" customHeight="1" x14ac:dyDescent="0.3">
      <c r="A468" s="1"/>
      <c r="C468" s="2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4.25" customHeight="1" x14ac:dyDescent="0.3">
      <c r="A469" s="1"/>
      <c r="C469" s="2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4.25" customHeight="1" x14ac:dyDescent="0.3">
      <c r="A470" s="1"/>
      <c r="C470" s="2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4.25" customHeight="1" x14ac:dyDescent="0.3">
      <c r="A471" s="1"/>
      <c r="C471" s="2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4.25" customHeight="1" x14ac:dyDescent="0.3">
      <c r="A472" s="1"/>
      <c r="C472" s="2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4.25" customHeight="1" x14ac:dyDescent="0.3">
      <c r="A473" s="1"/>
      <c r="C473" s="2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4.25" customHeight="1" x14ac:dyDescent="0.3">
      <c r="A474" s="1"/>
      <c r="C474" s="2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4.25" customHeight="1" x14ac:dyDescent="0.3">
      <c r="A475" s="1"/>
      <c r="C475" s="2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4.25" customHeight="1" x14ac:dyDescent="0.3">
      <c r="A476" s="1"/>
      <c r="C476" s="2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4.25" customHeight="1" x14ac:dyDescent="0.3">
      <c r="A477" s="1"/>
      <c r="C477" s="2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4.25" customHeight="1" x14ac:dyDescent="0.3">
      <c r="A478" s="1"/>
      <c r="C478" s="2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4.25" customHeight="1" x14ac:dyDescent="0.3">
      <c r="A479" s="1"/>
      <c r="C479" s="2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4.25" customHeight="1" x14ac:dyDescent="0.3">
      <c r="A480" s="1"/>
      <c r="C480" s="2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4.25" customHeight="1" x14ac:dyDescent="0.3">
      <c r="A481" s="1"/>
      <c r="C481" s="2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4.25" customHeight="1" x14ac:dyDescent="0.3">
      <c r="A482" s="1"/>
      <c r="C482" s="2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4.25" customHeight="1" x14ac:dyDescent="0.3">
      <c r="A483" s="1"/>
      <c r="C483" s="2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4.25" customHeight="1" x14ac:dyDescent="0.3">
      <c r="A484" s="1"/>
      <c r="C484" s="2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4.25" customHeight="1" x14ac:dyDescent="0.3">
      <c r="A485" s="1"/>
      <c r="C485" s="2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4.25" customHeight="1" x14ac:dyDescent="0.3">
      <c r="A486" s="1"/>
      <c r="C486" s="2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4.25" customHeight="1" x14ac:dyDescent="0.3">
      <c r="A487" s="1"/>
      <c r="C487" s="2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4.25" customHeight="1" x14ac:dyDescent="0.3">
      <c r="A488" s="1"/>
      <c r="C488" s="2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4.25" customHeight="1" x14ac:dyDescent="0.3">
      <c r="A489" s="1"/>
      <c r="C489" s="2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4.25" customHeight="1" x14ac:dyDescent="0.3">
      <c r="A490" s="1"/>
      <c r="C490" s="2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4.25" customHeight="1" x14ac:dyDescent="0.3">
      <c r="A491" s="1"/>
      <c r="C491" s="2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4.25" customHeight="1" x14ac:dyDescent="0.3">
      <c r="A492" s="1"/>
      <c r="C492" s="2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4.25" customHeight="1" x14ac:dyDescent="0.3">
      <c r="A493" s="1"/>
      <c r="C493" s="2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4.25" customHeight="1" x14ac:dyDescent="0.3">
      <c r="A494" s="1"/>
      <c r="C494" s="2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4.25" customHeight="1" x14ac:dyDescent="0.3">
      <c r="A495" s="1"/>
      <c r="C495" s="2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4.25" customHeight="1" x14ac:dyDescent="0.3">
      <c r="A496" s="1"/>
      <c r="C496" s="2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4.25" customHeight="1" x14ac:dyDescent="0.3">
      <c r="A497" s="1"/>
      <c r="C497" s="2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4.25" customHeight="1" x14ac:dyDescent="0.3">
      <c r="A498" s="1"/>
      <c r="C498" s="2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4.25" customHeight="1" x14ac:dyDescent="0.3">
      <c r="A499" s="1"/>
      <c r="C499" s="2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4.25" customHeight="1" x14ac:dyDescent="0.3">
      <c r="A500" s="1"/>
      <c r="C500" s="2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4.25" customHeight="1" x14ac:dyDescent="0.3">
      <c r="A501" s="1"/>
      <c r="C501" s="2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4.25" customHeight="1" x14ac:dyDescent="0.3">
      <c r="A502" s="1"/>
      <c r="C502" s="2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4.25" customHeight="1" x14ac:dyDescent="0.3">
      <c r="A503" s="1"/>
      <c r="C503" s="2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4.25" customHeight="1" x14ac:dyDescent="0.3">
      <c r="A504" s="1"/>
      <c r="C504" s="2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4.25" customHeight="1" x14ac:dyDescent="0.3">
      <c r="A505" s="1"/>
      <c r="C505" s="2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4.25" customHeight="1" x14ac:dyDescent="0.3">
      <c r="A506" s="1"/>
      <c r="C506" s="2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4.25" customHeight="1" x14ac:dyDescent="0.3">
      <c r="A507" s="1"/>
      <c r="C507" s="2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4.25" customHeight="1" x14ac:dyDescent="0.3">
      <c r="A508" s="1"/>
      <c r="C508" s="2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4.25" customHeight="1" x14ac:dyDescent="0.3">
      <c r="A509" s="1"/>
      <c r="C509" s="2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4.25" customHeight="1" x14ac:dyDescent="0.3">
      <c r="A510" s="1"/>
      <c r="C510" s="2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4.25" customHeight="1" x14ac:dyDescent="0.3">
      <c r="A511" s="1"/>
      <c r="C511" s="2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4.25" customHeight="1" x14ac:dyDescent="0.3">
      <c r="A512" s="1"/>
      <c r="C512" s="2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4.25" customHeight="1" x14ac:dyDescent="0.3">
      <c r="A513" s="1"/>
      <c r="C513" s="2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4.25" customHeight="1" x14ac:dyDescent="0.3">
      <c r="A514" s="1"/>
      <c r="C514" s="2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4.25" customHeight="1" x14ac:dyDescent="0.3">
      <c r="A515" s="1"/>
      <c r="C515" s="2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4.25" customHeight="1" x14ac:dyDescent="0.3">
      <c r="A516" s="1"/>
      <c r="C516" s="2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4.25" customHeight="1" x14ac:dyDescent="0.3">
      <c r="A517" s="1"/>
      <c r="C517" s="2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4.25" customHeight="1" x14ac:dyDescent="0.3">
      <c r="A518" s="1"/>
      <c r="C518" s="2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4.25" customHeight="1" x14ac:dyDescent="0.3">
      <c r="A519" s="1"/>
      <c r="C519" s="2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4.25" customHeight="1" x14ac:dyDescent="0.3">
      <c r="A520" s="1"/>
      <c r="C520" s="2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4.25" customHeight="1" x14ac:dyDescent="0.3">
      <c r="A521" s="1"/>
      <c r="C521" s="2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4.25" customHeight="1" x14ac:dyDescent="0.3">
      <c r="A522" s="1"/>
      <c r="C522" s="2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4.25" customHeight="1" x14ac:dyDescent="0.3">
      <c r="A523" s="1"/>
      <c r="C523" s="2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4.25" customHeight="1" x14ac:dyDescent="0.3">
      <c r="A524" s="1"/>
      <c r="C524" s="2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4.25" customHeight="1" x14ac:dyDescent="0.3">
      <c r="A525" s="1"/>
      <c r="C525" s="2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4.25" customHeight="1" x14ac:dyDescent="0.3">
      <c r="A526" s="1"/>
      <c r="C526" s="2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4.25" customHeight="1" x14ac:dyDescent="0.3">
      <c r="A527" s="1"/>
      <c r="C527" s="2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4.25" customHeight="1" x14ac:dyDescent="0.3">
      <c r="A528" s="1"/>
      <c r="C528" s="2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4.25" customHeight="1" x14ac:dyDescent="0.3">
      <c r="A529" s="1"/>
      <c r="C529" s="2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4.25" customHeight="1" x14ac:dyDescent="0.3">
      <c r="A530" s="1"/>
      <c r="C530" s="2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4.25" customHeight="1" x14ac:dyDescent="0.3">
      <c r="A531" s="1"/>
      <c r="C531" s="2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4.25" customHeight="1" x14ac:dyDescent="0.3">
      <c r="A532" s="1"/>
      <c r="C532" s="2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4.25" customHeight="1" x14ac:dyDescent="0.3">
      <c r="A533" s="1"/>
      <c r="C533" s="2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4.25" customHeight="1" x14ac:dyDescent="0.3">
      <c r="A534" s="1"/>
      <c r="C534" s="2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4.25" customHeight="1" x14ac:dyDescent="0.3">
      <c r="A535" s="1"/>
      <c r="C535" s="2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4.25" customHeight="1" x14ac:dyDescent="0.3">
      <c r="A536" s="1"/>
      <c r="C536" s="2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4.25" customHeight="1" x14ac:dyDescent="0.3">
      <c r="A537" s="1"/>
      <c r="C537" s="2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4.25" customHeight="1" x14ac:dyDescent="0.3">
      <c r="A538" s="1"/>
      <c r="C538" s="2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4.25" customHeight="1" x14ac:dyDescent="0.3">
      <c r="A539" s="1"/>
      <c r="C539" s="2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4.25" customHeight="1" x14ac:dyDescent="0.3">
      <c r="A540" s="1"/>
      <c r="C540" s="2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4.25" customHeight="1" x14ac:dyDescent="0.3">
      <c r="A541" s="1"/>
      <c r="C541" s="2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4.25" customHeight="1" x14ac:dyDescent="0.3">
      <c r="A542" s="1"/>
      <c r="C542" s="2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4.25" customHeight="1" x14ac:dyDescent="0.3">
      <c r="A543" s="1"/>
      <c r="C543" s="2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4.25" customHeight="1" x14ac:dyDescent="0.3">
      <c r="A544" s="1"/>
      <c r="C544" s="2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4.25" customHeight="1" x14ac:dyDescent="0.3">
      <c r="A545" s="1"/>
      <c r="C545" s="2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4.25" customHeight="1" x14ac:dyDescent="0.3">
      <c r="A546" s="1"/>
      <c r="C546" s="2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4.25" customHeight="1" x14ac:dyDescent="0.3">
      <c r="A547" s="1"/>
      <c r="C547" s="2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4.25" customHeight="1" x14ac:dyDescent="0.3">
      <c r="A548" s="1"/>
      <c r="C548" s="2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4.25" customHeight="1" x14ac:dyDescent="0.3">
      <c r="A549" s="1"/>
      <c r="C549" s="2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4.25" customHeight="1" x14ac:dyDescent="0.3">
      <c r="A550" s="1"/>
      <c r="C550" s="2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4.25" customHeight="1" x14ac:dyDescent="0.3">
      <c r="A551" s="1"/>
      <c r="C551" s="2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4.25" customHeight="1" x14ac:dyDescent="0.3">
      <c r="A552" s="1"/>
      <c r="C552" s="2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4.25" customHeight="1" x14ac:dyDescent="0.3">
      <c r="A553" s="1"/>
      <c r="C553" s="2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4.25" customHeight="1" x14ac:dyDescent="0.3">
      <c r="A554" s="1"/>
      <c r="C554" s="2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4.25" customHeight="1" x14ac:dyDescent="0.3">
      <c r="A555" s="1"/>
      <c r="C555" s="2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4.25" customHeight="1" x14ac:dyDescent="0.3">
      <c r="A556" s="1"/>
      <c r="C556" s="2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4.25" customHeight="1" x14ac:dyDescent="0.3">
      <c r="A557" s="1"/>
      <c r="C557" s="2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4.25" customHeight="1" x14ac:dyDescent="0.3">
      <c r="A558" s="1"/>
      <c r="C558" s="2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4.25" customHeight="1" x14ac:dyDescent="0.3">
      <c r="A559" s="1"/>
      <c r="C559" s="2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4.25" customHeight="1" x14ac:dyDescent="0.3">
      <c r="A560" s="1"/>
      <c r="C560" s="2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4.25" customHeight="1" x14ac:dyDescent="0.3">
      <c r="A561" s="1"/>
      <c r="C561" s="2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4.25" customHeight="1" x14ac:dyDescent="0.3">
      <c r="A562" s="1"/>
      <c r="C562" s="2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4.25" customHeight="1" x14ac:dyDescent="0.3">
      <c r="A563" s="1"/>
      <c r="C563" s="2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4.25" customHeight="1" x14ac:dyDescent="0.3">
      <c r="A564" s="1"/>
      <c r="C564" s="2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4.25" customHeight="1" x14ac:dyDescent="0.3">
      <c r="A565" s="1"/>
      <c r="C565" s="2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4.25" customHeight="1" x14ac:dyDescent="0.3">
      <c r="A566" s="1"/>
      <c r="C566" s="2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4.25" customHeight="1" x14ac:dyDescent="0.3">
      <c r="A567" s="1"/>
      <c r="C567" s="2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4.25" customHeight="1" x14ac:dyDescent="0.3">
      <c r="A568" s="1"/>
      <c r="C568" s="2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4.25" customHeight="1" x14ac:dyDescent="0.3">
      <c r="A569" s="1"/>
      <c r="C569" s="2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4.25" customHeight="1" x14ac:dyDescent="0.3">
      <c r="A570" s="1"/>
      <c r="C570" s="2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4.25" customHeight="1" x14ac:dyDescent="0.3">
      <c r="A571" s="1"/>
      <c r="C571" s="2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4.25" customHeight="1" x14ac:dyDescent="0.3">
      <c r="A572" s="1"/>
      <c r="C572" s="2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4.25" customHeight="1" x14ac:dyDescent="0.3">
      <c r="A573" s="1"/>
      <c r="C573" s="2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4.25" customHeight="1" x14ac:dyDescent="0.3">
      <c r="A574" s="1"/>
      <c r="C574" s="2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4.25" customHeight="1" x14ac:dyDescent="0.3">
      <c r="A575" s="1"/>
      <c r="C575" s="2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4.25" customHeight="1" x14ac:dyDescent="0.3">
      <c r="A576" s="1"/>
      <c r="C576" s="2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4.25" customHeight="1" x14ac:dyDescent="0.3">
      <c r="A577" s="1"/>
      <c r="C577" s="2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4.25" customHeight="1" x14ac:dyDescent="0.3">
      <c r="A578" s="1"/>
      <c r="C578" s="2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4.25" customHeight="1" x14ac:dyDescent="0.3">
      <c r="A579" s="1"/>
      <c r="C579" s="2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4.25" customHeight="1" x14ac:dyDescent="0.3">
      <c r="A580" s="1"/>
      <c r="C580" s="2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4.25" customHeight="1" x14ac:dyDescent="0.3">
      <c r="A581" s="1"/>
      <c r="C581" s="2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4.25" customHeight="1" x14ac:dyDescent="0.3">
      <c r="A582" s="1"/>
      <c r="C582" s="2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4.25" customHeight="1" x14ac:dyDescent="0.3">
      <c r="A583" s="1"/>
      <c r="C583" s="2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4.25" customHeight="1" x14ac:dyDescent="0.3">
      <c r="A584" s="1"/>
      <c r="C584" s="2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4.25" customHeight="1" x14ac:dyDescent="0.3">
      <c r="A585" s="1"/>
      <c r="C585" s="2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4.25" customHeight="1" x14ac:dyDescent="0.3">
      <c r="A586" s="1"/>
      <c r="C586" s="2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4.25" customHeight="1" x14ac:dyDescent="0.3">
      <c r="A587" s="1"/>
      <c r="C587" s="2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4.25" customHeight="1" x14ac:dyDescent="0.3">
      <c r="A588" s="1"/>
      <c r="C588" s="2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4.25" customHeight="1" x14ac:dyDescent="0.3">
      <c r="A589" s="1"/>
      <c r="C589" s="2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4.25" customHeight="1" x14ac:dyDescent="0.3">
      <c r="A590" s="1"/>
      <c r="C590" s="2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4.25" customHeight="1" x14ac:dyDescent="0.3">
      <c r="A591" s="1"/>
      <c r="C591" s="2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4.25" customHeight="1" x14ac:dyDescent="0.3">
      <c r="A592" s="1"/>
      <c r="C592" s="2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4.25" customHeight="1" x14ac:dyDescent="0.3">
      <c r="A593" s="1"/>
      <c r="C593" s="2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4.25" customHeight="1" x14ac:dyDescent="0.3">
      <c r="A594" s="1"/>
      <c r="C594" s="2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4.25" customHeight="1" x14ac:dyDescent="0.3">
      <c r="A595" s="1"/>
      <c r="C595" s="2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4.25" customHeight="1" x14ac:dyDescent="0.3">
      <c r="A596" s="1"/>
      <c r="C596" s="2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4.25" customHeight="1" x14ac:dyDescent="0.3">
      <c r="A597" s="1"/>
      <c r="C597" s="2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4.25" customHeight="1" x14ac:dyDescent="0.3">
      <c r="A598" s="1"/>
      <c r="C598" s="2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4.25" customHeight="1" x14ac:dyDescent="0.3">
      <c r="A599" s="1"/>
      <c r="C599" s="2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4.25" customHeight="1" x14ac:dyDescent="0.3">
      <c r="A600" s="1"/>
      <c r="C600" s="2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4.25" customHeight="1" x14ac:dyDescent="0.3">
      <c r="A601" s="1"/>
      <c r="C601" s="2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4.25" customHeight="1" x14ac:dyDescent="0.3">
      <c r="A602" s="1"/>
      <c r="C602" s="2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4.25" customHeight="1" x14ac:dyDescent="0.3">
      <c r="A603" s="1"/>
      <c r="C603" s="2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4.25" customHeight="1" x14ac:dyDescent="0.3">
      <c r="A604" s="1"/>
      <c r="C604" s="2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4.25" customHeight="1" x14ac:dyDescent="0.3">
      <c r="A605" s="1"/>
      <c r="C605" s="2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4.25" customHeight="1" x14ac:dyDescent="0.3">
      <c r="A606" s="1"/>
      <c r="C606" s="2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4.25" customHeight="1" x14ac:dyDescent="0.3">
      <c r="A607" s="1"/>
      <c r="C607" s="2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4.25" customHeight="1" x14ac:dyDescent="0.3">
      <c r="A608" s="1"/>
      <c r="C608" s="2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4.25" customHeight="1" x14ac:dyDescent="0.3">
      <c r="A609" s="1"/>
      <c r="C609" s="2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4.25" customHeight="1" x14ac:dyDescent="0.3">
      <c r="A610" s="1"/>
      <c r="C610" s="2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4.25" customHeight="1" x14ac:dyDescent="0.3">
      <c r="A611" s="1"/>
      <c r="C611" s="2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4.25" customHeight="1" x14ac:dyDescent="0.3">
      <c r="A612" s="1"/>
      <c r="C612" s="2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4.25" customHeight="1" x14ac:dyDescent="0.3">
      <c r="A613" s="1"/>
      <c r="C613" s="2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4.25" customHeight="1" x14ac:dyDescent="0.3">
      <c r="A614" s="1"/>
      <c r="C614" s="2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4.25" customHeight="1" x14ac:dyDescent="0.3">
      <c r="A615" s="1"/>
      <c r="C615" s="2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4.25" customHeight="1" x14ac:dyDescent="0.3">
      <c r="A616" s="1"/>
      <c r="C616" s="2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4.25" customHeight="1" x14ac:dyDescent="0.3">
      <c r="A617" s="1"/>
      <c r="C617" s="2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4.25" customHeight="1" x14ac:dyDescent="0.3">
      <c r="A618" s="1"/>
      <c r="C618" s="2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4.25" customHeight="1" x14ac:dyDescent="0.3">
      <c r="A619" s="1"/>
      <c r="C619" s="2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4.25" customHeight="1" x14ac:dyDescent="0.3">
      <c r="A620" s="1"/>
      <c r="C620" s="2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4.25" customHeight="1" x14ac:dyDescent="0.3">
      <c r="A621" s="1"/>
      <c r="C621" s="2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4.25" customHeight="1" x14ac:dyDescent="0.3">
      <c r="A622" s="1"/>
      <c r="C622" s="2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4.25" customHeight="1" x14ac:dyDescent="0.3">
      <c r="A623" s="1"/>
      <c r="C623" s="2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4.25" customHeight="1" x14ac:dyDescent="0.3">
      <c r="A624" s="1"/>
      <c r="C624" s="2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4.25" customHeight="1" x14ac:dyDescent="0.3">
      <c r="A625" s="1"/>
      <c r="C625" s="2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4.25" customHeight="1" x14ac:dyDescent="0.3">
      <c r="A626" s="1"/>
      <c r="C626" s="2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4.25" customHeight="1" x14ac:dyDescent="0.3">
      <c r="A627" s="1"/>
      <c r="C627" s="2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4.25" customHeight="1" x14ac:dyDescent="0.3">
      <c r="A628" s="1"/>
      <c r="C628" s="2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4.25" customHeight="1" x14ac:dyDescent="0.3">
      <c r="A629" s="1"/>
      <c r="C629" s="2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4.25" customHeight="1" x14ac:dyDescent="0.3">
      <c r="A630" s="1"/>
      <c r="C630" s="2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4.25" customHeight="1" x14ac:dyDescent="0.3">
      <c r="A631" s="1"/>
      <c r="C631" s="2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4.25" customHeight="1" x14ac:dyDescent="0.3">
      <c r="A632" s="1"/>
      <c r="C632" s="2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4.25" customHeight="1" x14ac:dyDescent="0.3">
      <c r="A633" s="1"/>
      <c r="C633" s="2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4.25" customHeight="1" x14ac:dyDescent="0.3">
      <c r="A634" s="1"/>
      <c r="C634" s="2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4.25" customHeight="1" x14ac:dyDescent="0.3">
      <c r="A635" s="1"/>
      <c r="C635" s="2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4.25" customHeight="1" x14ac:dyDescent="0.3">
      <c r="A636" s="1"/>
      <c r="C636" s="2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4.25" customHeight="1" x14ac:dyDescent="0.3">
      <c r="A637" s="1"/>
      <c r="C637" s="2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4.25" customHeight="1" x14ac:dyDescent="0.3">
      <c r="A638" s="1"/>
      <c r="C638" s="2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4.25" customHeight="1" x14ac:dyDescent="0.3">
      <c r="A639" s="1"/>
      <c r="C639" s="2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4.25" customHeight="1" x14ac:dyDescent="0.3">
      <c r="A640" s="1"/>
      <c r="C640" s="2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4.25" customHeight="1" x14ac:dyDescent="0.3">
      <c r="A641" s="1"/>
      <c r="C641" s="2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4.25" customHeight="1" x14ac:dyDescent="0.3">
      <c r="A642" s="1"/>
      <c r="C642" s="2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4.25" customHeight="1" x14ac:dyDescent="0.3">
      <c r="A643" s="1"/>
      <c r="C643" s="2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4.25" customHeight="1" x14ac:dyDescent="0.3">
      <c r="A644" s="1"/>
      <c r="C644" s="2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4.25" customHeight="1" x14ac:dyDescent="0.3">
      <c r="A645" s="1"/>
      <c r="C645" s="2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4.25" customHeight="1" x14ac:dyDescent="0.3">
      <c r="A646" s="1"/>
      <c r="C646" s="2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4.25" customHeight="1" x14ac:dyDescent="0.3">
      <c r="A647" s="1"/>
      <c r="C647" s="2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4.25" customHeight="1" x14ac:dyDescent="0.3">
      <c r="A648" s="1"/>
      <c r="C648" s="2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4.25" customHeight="1" x14ac:dyDescent="0.3">
      <c r="A649" s="1"/>
      <c r="C649" s="2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4.25" customHeight="1" x14ac:dyDescent="0.3">
      <c r="A650" s="1"/>
      <c r="C650" s="2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4.25" customHeight="1" x14ac:dyDescent="0.3">
      <c r="A651" s="1"/>
      <c r="C651" s="2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4.25" customHeight="1" x14ac:dyDescent="0.3">
      <c r="A652" s="1"/>
      <c r="C652" s="2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4.25" customHeight="1" x14ac:dyDescent="0.3">
      <c r="A653" s="1"/>
      <c r="C653" s="2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4.25" customHeight="1" x14ac:dyDescent="0.3">
      <c r="A654" s="1"/>
      <c r="C654" s="2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4.25" customHeight="1" x14ac:dyDescent="0.3">
      <c r="A655" s="1"/>
      <c r="C655" s="2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4.25" customHeight="1" x14ac:dyDescent="0.3">
      <c r="A656" s="1"/>
      <c r="C656" s="2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4.25" customHeight="1" x14ac:dyDescent="0.3">
      <c r="A657" s="1"/>
      <c r="C657" s="2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4.25" customHeight="1" x14ac:dyDescent="0.3">
      <c r="A658" s="1"/>
      <c r="C658" s="2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4.25" customHeight="1" x14ac:dyDescent="0.3">
      <c r="A659" s="1"/>
      <c r="C659" s="2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4.25" customHeight="1" x14ac:dyDescent="0.3">
      <c r="A660" s="1"/>
      <c r="C660" s="2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4.25" customHeight="1" x14ac:dyDescent="0.3">
      <c r="A661" s="1"/>
      <c r="C661" s="2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4.25" customHeight="1" x14ac:dyDescent="0.3">
      <c r="A662" s="1"/>
      <c r="C662" s="2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4.25" customHeight="1" x14ac:dyDescent="0.3">
      <c r="A663" s="1"/>
      <c r="C663" s="2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4.25" customHeight="1" x14ac:dyDescent="0.3">
      <c r="A664" s="1"/>
      <c r="C664" s="2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4.25" customHeight="1" x14ac:dyDescent="0.3">
      <c r="A665" s="1"/>
      <c r="C665" s="2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4.25" customHeight="1" x14ac:dyDescent="0.3">
      <c r="A666" s="1"/>
      <c r="C666" s="2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4.25" customHeight="1" x14ac:dyDescent="0.3">
      <c r="A667" s="1"/>
      <c r="C667" s="2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4.25" customHeight="1" x14ac:dyDescent="0.3">
      <c r="A668" s="1"/>
      <c r="C668" s="2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4.25" customHeight="1" x14ac:dyDescent="0.3">
      <c r="A669" s="1"/>
      <c r="C669" s="2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4.25" customHeight="1" x14ac:dyDescent="0.3">
      <c r="A670" s="1"/>
      <c r="C670" s="2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4.25" customHeight="1" x14ac:dyDescent="0.3">
      <c r="A671" s="1"/>
      <c r="C671" s="2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4.25" customHeight="1" x14ac:dyDescent="0.3">
      <c r="A672" s="1"/>
      <c r="C672" s="2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4.25" customHeight="1" x14ac:dyDescent="0.3">
      <c r="A673" s="1"/>
      <c r="C673" s="2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4.25" customHeight="1" x14ac:dyDescent="0.3">
      <c r="A674" s="1"/>
      <c r="C674" s="2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4.25" customHeight="1" x14ac:dyDescent="0.3">
      <c r="A675" s="1"/>
      <c r="C675" s="2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4.25" customHeight="1" x14ac:dyDescent="0.3">
      <c r="A676" s="1"/>
      <c r="C676" s="2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4.25" customHeight="1" x14ac:dyDescent="0.3">
      <c r="A677" s="1"/>
      <c r="C677" s="2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4.25" customHeight="1" x14ac:dyDescent="0.3">
      <c r="A678" s="1"/>
      <c r="C678" s="2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4.25" customHeight="1" x14ac:dyDescent="0.3">
      <c r="A679" s="1"/>
      <c r="C679" s="2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4.25" customHeight="1" x14ac:dyDescent="0.3">
      <c r="A680" s="1"/>
      <c r="C680" s="2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4.25" customHeight="1" x14ac:dyDescent="0.3">
      <c r="A681" s="1"/>
      <c r="C681" s="2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4.25" customHeight="1" x14ac:dyDescent="0.3">
      <c r="A682" s="1"/>
      <c r="C682" s="2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4.25" customHeight="1" x14ac:dyDescent="0.3">
      <c r="A683" s="1"/>
      <c r="C683" s="2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4.25" customHeight="1" x14ac:dyDescent="0.3">
      <c r="A684" s="1"/>
      <c r="C684" s="2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4.25" customHeight="1" x14ac:dyDescent="0.3">
      <c r="A685" s="1"/>
      <c r="C685" s="2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4.25" customHeight="1" x14ac:dyDescent="0.3">
      <c r="A686" s="1"/>
      <c r="C686" s="2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4.25" customHeight="1" x14ac:dyDescent="0.3">
      <c r="A687" s="1"/>
      <c r="C687" s="2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4.25" customHeight="1" x14ac:dyDescent="0.3">
      <c r="A688" s="1"/>
      <c r="C688" s="2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4.25" customHeight="1" x14ac:dyDescent="0.3">
      <c r="A689" s="1"/>
      <c r="C689" s="2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4.25" customHeight="1" x14ac:dyDescent="0.3">
      <c r="A690" s="1"/>
      <c r="C690" s="2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4.25" customHeight="1" x14ac:dyDescent="0.3">
      <c r="A691" s="1"/>
      <c r="C691" s="2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4.25" customHeight="1" x14ac:dyDescent="0.3">
      <c r="A692" s="1"/>
      <c r="C692" s="2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4.25" customHeight="1" x14ac:dyDescent="0.3">
      <c r="A693" s="1"/>
      <c r="C693" s="2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4.25" customHeight="1" x14ac:dyDescent="0.3">
      <c r="A694" s="1"/>
      <c r="C694" s="2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4.25" customHeight="1" x14ac:dyDescent="0.3">
      <c r="A695" s="1"/>
      <c r="C695" s="2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4.25" customHeight="1" x14ac:dyDescent="0.3">
      <c r="A696" s="1"/>
      <c r="C696" s="2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4.25" customHeight="1" x14ac:dyDescent="0.3">
      <c r="A697" s="1"/>
      <c r="C697" s="2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4.25" customHeight="1" x14ac:dyDescent="0.3">
      <c r="A698" s="1"/>
      <c r="C698" s="2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4.25" customHeight="1" x14ac:dyDescent="0.3">
      <c r="A699" s="1"/>
      <c r="C699" s="2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4.25" customHeight="1" x14ac:dyDescent="0.3">
      <c r="A700" s="1"/>
      <c r="C700" s="2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4.25" customHeight="1" x14ac:dyDescent="0.3">
      <c r="A701" s="1"/>
      <c r="C701" s="2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4.25" customHeight="1" x14ac:dyDescent="0.3">
      <c r="A702" s="1"/>
      <c r="C702" s="2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4.25" customHeight="1" x14ac:dyDescent="0.3">
      <c r="A703" s="1"/>
      <c r="C703" s="2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4.25" customHeight="1" x14ac:dyDescent="0.3">
      <c r="A704" s="1"/>
      <c r="C704" s="2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4.25" customHeight="1" x14ac:dyDescent="0.3">
      <c r="A705" s="1"/>
      <c r="C705" s="2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4.25" customHeight="1" x14ac:dyDescent="0.3">
      <c r="A706" s="1"/>
      <c r="C706" s="2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4.25" customHeight="1" x14ac:dyDescent="0.3">
      <c r="A707" s="1"/>
      <c r="C707" s="2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4.25" customHeight="1" x14ac:dyDescent="0.3">
      <c r="A708" s="1"/>
      <c r="C708" s="2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4.25" customHeight="1" x14ac:dyDescent="0.3">
      <c r="A709" s="1"/>
      <c r="C709" s="2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4.25" customHeight="1" x14ac:dyDescent="0.3">
      <c r="A710" s="1"/>
      <c r="C710" s="2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4.25" customHeight="1" x14ac:dyDescent="0.3">
      <c r="A711" s="1"/>
      <c r="C711" s="2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4.25" customHeight="1" x14ac:dyDescent="0.3">
      <c r="A712" s="1"/>
      <c r="C712" s="2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4.25" customHeight="1" x14ac:dyDescent="0.3">
      <c r="A713" s="1"/>
      <c r="C713" s="2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4.25" customHeight="1" x14ac:dyDescent="0.3">
      <c r="A714" s="1"/>
      <c r="C714" s="2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4.25" customHeight="1" x14ac:dyDescent="0.3">
      <c r="A715" s="1"/>
      <c r="C715" s="2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4.25" customHeight="1" x14ac:dyDescent="0.3">
      <c r="A716" s="1"/>
      <c r="C716" s="2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4.25" customHeight="1" x14ac:dyDescent="0.3">
      <c r="A717" s="1"/>
      <c r="C717" s="2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4.25" customHeight="1" x14ac:dyDescent="0.3">
      <c r="A718" s="1"/>
      <c r="C718" s="2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4.25" customHeight="1" x14ac:dyDescent="0.3">
      <c r="A719" s="1"/>
      <c r="C719" s="2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4.25" customHeight="1" x14ac:dyDescent="0.3">
      <c r="A720" s="1"/>
      <c r="C720" s="2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4.25" customHeight="1" x14ac:dyDescent="0.3">
      <c r="A721" s="1"/>
      <c r="C721" s="2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4.25" customHeight="1" x14ac:dyDescent="0.3">
      <c r="A722" s="1"/>
      <c r="C722" s="2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4.25" customHeight="1" x14ac:dyDescent="0.3">
      <c r="A723" s="1"/>
      <c r="C723" s="2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4.25" customHeight="1" x14ac:dyDescent="0.3">
      <c r="A724" s="1"/>
      <c r="C724" s="2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4.25" customHeight="1" x14ac:dyDescent="0.3">
      <c r="A725" s="1"/>
      <c r="C725" s="2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4.25" customHeight="1" x14ac:dyDescent="0.3">
      <c r="A726" s="1"/>
      <c r="C726" s="2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4.25" customHeight="1" x14ac:dyDescent="0.3">
      <c r="A727" s="1"/>
      <c r="C727" s="2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4.25" customHeight="1" x14ac:dyDescent="0.3">
      <c r="A728" s="1"/>
      <c r="C728" s="2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4.25" customHeight="1" x14ac:dyDescent="0.3">
      <c r="A729" s="1"/>
      <c r="C729" s="2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4.25" customHeight="1" x14ac:dyDescent="0.3">
      <c r="A730" s="1"/>
      <c r="C730" s="2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4.25" customHeight="1" x14ac:dyDescent="0.3">
      <c r="A731" s="1"/>
      <c r="C731" s="2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4.25" customHeight="1" x14ac:dyDescent="0.3">
      <c r="A732" s="1"/>
      <c r="C732" s="2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4.25" customHeight="1" x14ac:dyDescent="0.3">
      <c r="A733" s="1"/>
      <c r="C733" s="2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4.25" customHeight="1" x14ac:dyDescent="0.3">
      <c r="A734" s="1"/>
      <c r="C734" s="2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4.25" customHeight="1" x14ac:dyDescent="0.3">
      <c r="A735" s="1"/>
      <c r="C735" s="2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4.25" customHeight="1" x14ac:dyDescent="0.3">
      <c r="A736" s="1"/>
      <c r="C736" s="2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4.25" customHeight="1" x14ac:dyDescent="0.3">
      <c r="A737" s="1"/>
      <c r="C737" s="2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4.25" customHeight="1" x14ac:dyDescent="0.3">
      <c r="A738" s="1"/>
      <c r="C738" s="2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4.25" customHeight="1" x14ac:dyDescent="0.3">
      <c r="A739" s="1"/>
      <c r="C739" s="2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4.25" customHeight="1" x14ac:dyDescent="0.3">
      <c r="A740" s="1"/>
      <c r="C740" s="2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4.25" customHeight="1" x14ac:dyDescent="0.3">
      <c r="A741" s="1"/>
      <c r="C741" s="2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4.25" customHeight="1" x14ac:dyDescent="0.3">
      <c r="A742" s="1"/>
      <c r="C742" s="2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4.25" customHeight="1" x14ac:dyDescent="0.3">
      <c r="A743" s="1"/>
      <c r="C743" s="2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4.25" customHeight="1" x14ac:dyDescent="0.3">
      <c r="A744" s="1"/>
      <c r="C744" s="2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4.25" customHeight="1" x14ac:dyDescent="0.3">
      <c r="A745" s="1"/>
      <c r="C745" s="2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4.25" customHeight="1" x14ac:dyDescent="0.3">
      <c r="A746" s="1"/>
      <c r="C746" s="2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4.25" customHeight="1" x14ac:dyDescent="0.3">
      <c r="A747" s="1"/>
      <c r="C747" s="2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4.25" customHeight="1" x14ac:dyDescent="0.3">
      <c r="A748" s="1"/>
      <c r="C748" s="2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4.25" customHeight="1" x14ac:dyDescent="0.3">
      <c r="A749" s="1"/>
      <c r="C749" s="2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4.25" customHeight="1" x14ac:dyDescent="0.3">
      <c r="A750" s="1"/>
      <c r="C750" s="2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4.25" customHeight="1" x14ac:dyDescent="0.3">
      <c r="A751" s="1"/>
      <c r="C751" s="2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4.25" customHeight="1" x14ac:dyDescent="0.3">
      <c r="A752" s="1"/>
      <c r="C752" s="2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4.25" customHeight="1" x14ac:dyDescent="0.3">
      <c r="A753" s="1"/>
      <c r="C753" s="2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4.25" customHeight="1" x14ac:dyDescent="0.3">
      <c r="A754" s="1"/>
      <c r="C754" s="2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4.25" customHeight="1" x14ac:dyDescent="0.3">
      <c r="A755" s="1"/>
      <c r="C755" s="2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4.25" customHeight="1" x14ac:dyDescent="0.3">
      <c r="A756" s="1"/>
      <c r="C756" s="2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4.25" customHeight="1" x14ac:dyDescent="0.3">
      <c r="A757" s="1"/>
      <c r="C757" s="2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4.25" customHeight="1" x14ac:dyDescent="0.3">
      <c r="A758" s="1"/>
      <c r="C758" s="2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4.25" customHeight="1" x14ac:dyDescent="0.3">
      <c r="A759" s="1"/>
      <c r="C759" s="2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4.25" customHeight="1" x14ac:dyDescent="0.3">
      <c r="A760" s="1"/>
      <c r="C760" s="2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4.25" customHeight="1" x14ac:dyDescent="0.3">
      <c r="A761" s="1"/>
      <c r="C761" s="2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4.25" customHeight="1" x14ac:dyDescent="0.3">
      <c r="A762" s="1"/>
      <c r="C762" s="2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4.25" customHeight="1" x14ac:dyDescent="0.3">
      <c r="A763" s="1"/>
      <c r="C763" s="2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4.25" customHeight="1" x14ac:dyDescent="0.3">
      <c r="A764" s="1"/>
      <c r="C764" s="2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4.25" customHeight="1" x14ac:dyDescent="0.3">
      <c r="A765" s="1"/>
      <c r="C765" s="2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4.25" customHeight="1" x14ac:dyDescent="0.3">
      <c r="A766" s="1"/>
      <c r="C766" s="2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4.25" customHeight="1" x14ac:dyDescent="0.3">
      <c r="A767" s="1"/>
      <c r="C767" s="2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4.25" customHeight="1" x14ac:dyDescent="0.3">
      <c r="A768" s="1"/>
      <c r="C768" s="2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4.25" customHeight="1" x14ac:dyDescent="0.3">
      <c r="A769" s="1"/>
      <c r="C769" s="2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4.25" customHeight="1" x14ac:dyDescent="0.3">
      <c r="A770" s="1"/>
      <c r="C770" s="2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4.25" customHeight="1" x14ac:dyDescent="0.3">
      <c r="A771" s="1"/>
      <c r="C771" s="2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4.25" customHeight="1" x14ac:dyDescent="0.3">
      <c r="A772" s="1"/>
      <c r="C772" s="2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4.25" customHeight="1" x14ac:dyDescent="0.3">
      <c r="A773" s="1"/>
      <c r="C773" s="2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4.25" customHeight="1" x14ac:dyDescent="0.3">
      <c r="A774" s="1"/>
      <c r="C774" s="2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4.25" customHeight="1" x14ac:dyDescent="0.3">
      <c r="A775" s="1"/>
      <c r="C775" s="2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4.25" customHeight="1" x14ac:dyDescent="0.3">
      <c r="A776" s="1"/>
      <c r="C776" s="2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4.25" customHeight="1" x14ac:dyDescent="0.3">
      <c r="A777" s="1"/>
      <c r="C777" s="2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4.25" customHeight="1" x14ac:dyDescent="0.3">
      <c r="A778" s="1"/>
      <c r="C778" s="2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4.25" customHeight="1" x14ac:dyDescent="0.3">
      <c r="A779" s="1"/>
      <c r="C779" s="2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4.25" customHeight="1" x14ac:dyDescent="0.3">
      <c r="A780" s="1"/>
      <c r="C780" s="2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4.25" customHeight="1" x14ac:dyDescent="0.3">
      <c r="A781" s="1"/>
      <c r="C781" s="2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4.25" customHeight="1" x14ac:dyDescent="0.3">
      <c r="A782" s="1"/>
      <c r="C782" s="2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4.25" customHeight="1" x14ac:dyDescent="0.3">
      <c r="A783" s="1"/>
      <c r="C783" s="2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4.25" customHeight="1" x14ac:dyDescent="0.3">
      <c r="A784" s="1"/>
      <c r="C784" s="2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4.25" customHeight="1" x14ac:dyDescent="0.3">
      <c r="A785" s="1"/>
      <c r="C785" s="2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4.25" customHeight="1" x14ac:dyDescent="0.3">
      <c r="A786" s="1"/>
      <c r="C786" s="2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4.25" customHeight="1" x14ac:dyDescent="0.3">
      <c r="A787" s="1"/>
      <c r="C787" s="2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4.25" customHeight="1" x14ac:dyDescent="0.3">
      <c r="A788" s="1"/>
      <c r="C788" s="2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4.25" customHeight="1" x14ac:dyDescent="0.3">
      <c r="A789" s="1"/>
      <c r="C789" s="2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4.25" customHeight="1" x14ac:dyDescent="0.3">
      <c r="A790" s="1"/>
      <c r="C790" s="2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4.25" customHeight="1" x14ac:dyDescent="0.3">
      <c r="A791" s="1"/>
      <c r="C791" s="2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4.25" customHeight="1" x14ac:dyDescent="0.3">
      <c r="A792" s="1"/>
      <c r="C792" s="2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4.25" customHeight="1" x14ac:dyDescent="0.3">
      <c r="A793" s="1"/>
      <c r="C793" s="2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4.25" customHeight="1" x14ac:dyDescent="0.3">
      <c r="A794" s="1"/>
      <c r="C794" s="2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4.25" customHeight="1" x14ac:dyDescent="0.3">
      <c r="A795" s="1"/>
      <c r="C795" s="2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4.25" customHeight="1" x14ac:dyDescent="0.3">
      <c r="A796" s="1"/>
      <c r="C796" s="2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4.25" customHeight="1" x14ac:dyDescent="0.3">
      <c r="A797" s="1"/>
      <c r="C797" s="2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4.25" customHeight="1" x14ac:dyDescent="0.3">
      <c r="A798" s="1"/>
      <c r="C798" s="2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4.25" customHeight="1" x14ac:dyDescent="0.3">
      <c r="A799" s="1"/>
      <c r="C799" s="2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4.25" customHeight="1" x14ac:dyDescent="0.3">
      <c r="A800" s="1"/>
      <c r="C800" s="2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4.25" customHeight="1" x14ac:dyDescent="0.3">
      <c r="A801" s="1"/>
      <c r="C801" s="2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4.25" customHeight="1" x14ac:dyDescent="0.3">
      <c r="A802" s="1"/>
      <c r="C802" s="2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4.25" customHeight="1" x14ac:dyDescent="0.3">
      <c r="A803" s="1"/>
      <c r="C803" s="2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4.25" customHeight="1" x14ac:dyDescent="0.3">
      <c r="A804" s="1"/>
      <c r="C804" s="2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4.25" customHeight="1" x14ac:dyDescent="0.3">
      <c r="A805" s="1"/>
      <c r="C805" s="2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4.25" customHeight="1" x14ac:dyDescent="0.3">
      <c r="A806" s="1"/>
      <c r="C806" s="2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4.25" customHeight="1" x14ac:dyDescent="0.3">
      <c r="A807" s="1"/>
      <c r="C807" s="2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4.25" customHeight="1" x14ac:dyDescent="0.3">
      <c r="A808" s="1"/>
      <c r="C808" s="2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4.25" customHeight="1" x14ac:dyDescent="0.3">
      <c r="A809" s="1"/>
      <c r="C809" s="2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4.25" customHeight="1" x14ac:dyDescent="0.3">
      <c r="A810" s="1"/>
      <c r="C810" s="2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4.25" customHeight="1" x14ac:dyDescent="0.3">
      <c r="A811" s="1"/>
      <c r="C811" s="2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4.25" customHeight="1" x14ac:dyDescent="0.3">
      <c r="A812" s="1"/>
      <c r="C812" s="2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4.25" customHeight="1" x14ac:dyDescent="0.3">
      <c r="A813" s="1"/>
      <c r="C813" s="2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4.25" customHeight="1" x14ac:dyDescent="0.3">
      <c r="A814" s="1"/>
      <c r="C814" s="2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4.25" customHeight="1" x14ac:dyDescent="0.3">
      <c r="A815" s="1"/>
      <c r="C815" s="2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4.25" customHeight="1" x14ac:dyDescent="0.3">
      <c r="A816" s="1"/>
      <c r="C816" s="2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4.25" customHeight="1" x14ac:dyDescent="0.3">
      <c r="A817" s="1"/>
      <c r="C817" s="2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4.25" customHeight="1" x14ac:dyDescent="0.3">
      <c r="A818" s="1"/>
      <c r="C818" s="2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4.25" customHeight="1" x14ac:dyDescent="0.3">
      <c r="A819" s="1"/>
      <c r="C819" s="2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4.25" customHeight="1" x14ac:dyDescent="0.3">
      <c r="A820" s="1"/>
      <c r="C820" s="2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4.25" customHeight="1" x14ac:dyDescent="0.3">
      <c r="A821" s="1"/>
      <c r="C821" s="2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4.25" customHeight="1" x14ac:dyDescent="0.3">
      <c r="A822" s="1"/>
      <c r="C822" s="2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4.25" customHeight="1" x14ac:dyDescent="0.3">
      <c r="A823" s="1"/>
      <c r="C823" s="2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4.25" customHeight="1" x14ac:dyDescent="0.3">
      <c r="A824" s="1"/>
      <c r="C824" s="2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4.25" customHeight="1" x14ac:dyDescent="0.3">
      <c r="A825" s="1"/>
      <c r="C825" s="2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4.25" customHeight="1" x14ac:dyDescent="0.3">
      <c r="A826" s="1"/>
      <c r="C826" s="2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4.25" customHeight="1" x14ac:dyDescent="0.3">
      <c r="A827" s="1"/>
      <c r="C827" s="2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4.25" customHeight="1" x14ac:dyDescent="0.3">
      <c r="A828" s="1"/>
      <c r="C828" s="2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4.25" customHeight="1" x14ac:dyDescent="0.3">
      <c r="A829" s="1"/>
      <c r="C829" s="2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4.25" customHeight="1" x14ac:dyDescent="0.3">
      <c r="A830" s="1"/>
      <c r="C830" s="2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4.25" customHeight="1" x14ac:dyDescent="0.3">
      <c r="A831" s="1"/>
      <c r="C831" s="2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4.25" customHeight="1" x14ac:dyDescent="0.3">
      <c r="A832" s="1"/>
      <c r="C832" s="2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4.25" customHeight="1" x14ac:dyDescent="0.3">
      <c r="A833" s="1"/>
      <c r="C833" s="2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4.25" customHeight="1" x14ac:dyDescent="0.3">
      <c r="A834" s="1"/>
      <c r="C834" s="2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4.25" customHeight="1" x14ac:dyDescent="0.3">
      <c r="A835" s="1"/>
      <c r="C835" s="2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4.25" customHeight="1" x14ac:dyDescent="0.3">
      <c r="A836" s="1"/>
      <c r="C836" s="2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4.25" customHeight="1" x14ac:dyDescent="0.3">
      <c r="A837" s="1"/>
      <c r="C837" s="2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4.25" customHeight="1" x14ac:dyDescent="0.3">
      <c r="A838" s="1"/>
      <c r="C838" s="2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4.25" customHeight="1" x14ac:dyDescent="0.3">
      <c r="A839" s="1"/>
      <c r="C839" s="2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4.25" customHeight="1" x14ac:dyDescent="0.3">
      <c r="A840" s="1"/>
      <c r="C840" s="2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4.25" customHeight="1" x14ac:dyDescent="0.3">
      <c r="A841" s="1"/>
      <c r="C841" s="2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4.25" customHeight="1" x14ac:dyDescent="0.3">
      <c r="A842" s="1"/>
      <c r="C842" s="2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4.25" customHeight="1" x14ac:dyDescent="0.3">
      <c r="A843" s="1"/>
      <c r="C843" s="2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4.25" customHeight="1" x14ac:dyDescent="0.3">
      <c r="A844" s="1"/>
      <c r="C844" s="2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4.25" customHeight="1" x14ac:dyDescent="0.3">
      <c r="A845" s="1"/>
      <c r="C845" s="2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4.25" customHeight="1" x14ac:dyDescent="0.3">
      <c r="A846" s="1"/>
      <c r="C846" s="2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4.25" customHeight="1" x14ac:dyDescent="0.3">
      <c r="A847" s="1"/>
      <c r="C847" s="2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4.25" customHeight="1" x14ac:dyDescent="0.3">
      <c r="A848" s="1"/>
      <c r="C848" s="2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4.25" customHeight="1" x14ac:dyDescent="0.3">
      <c r="A849" s="1"/>
      <c r="C849" s="2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4.25" customHeight="1" x14ac:dyDescent="0.3">
      <c r="A850" s="1"/>
      <c r="C850" s="2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4.25" customHeight="1" x14ac:dyDescent="0.3">
      <c r="A851" s="1"/>
      <c r="C851" s="2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4.25" customHeight="1" x14ac:dyDescent="0.3">
      <c r="A852" s="1"/>
      <c r="C852" s="2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4.25" customHeight="1" x14ac:dyDescent="0.3">
      <c r="A853" s="1"/>
      <c r="C853" s="2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4.25" customHeight="1" x14ac:dyDescent="0.3">
      <c r="A854" s="1"/>
      <c r="C854" s="2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4.25" customHeight="1" x14ac:dyDescent="0.3">
      <c r="A855" s="1"/>
      <c r="C855" s="2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4.25" customHeight="1" x14ac:dyDescent="0.3">
      <c r="A856" s="1"/>
      <c r="C856" s="2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4.25" customHeight="1" x14ac:dyDescent="0.3">
      <c r="A857" s="1"/>
      <c r="C857" s="2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4.25" customHeight="1" x14ac:dyDescent="0.3">
      <c r="A858" s="1"/>
      <c r="C858" s="2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4.25" customHeight="1" x14ac:dyDescent="0.3">
      <c r="A859" s="1"/>
      <c r="C859" s="2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4.25" customHeight="1" x14ac:dyDescent="0.3">
      <c r="A860" s="1"/>
      <c r="C860" s="2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4.25" customHeight="1" x14ac:dyDescent="0.3">
      <c r="A861" s="1"/>
      <c r="C861" s="2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4.25" customHeight="1" x14ac:dyDescent="0.3">
      <c r="A862" s="1"/>
      <c r="C862" s="2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4.25" customHeight="1" x14ac:dyDescent="0.3">
      <c r="A863" s="1"/>
      <c r="C863" s="2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4.25" customHeight="1" x14ac:dyDescent="0.3">
      <c r="A864" s="1"/>
      <c r="C864" s="2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4.25" customHeight="1" x14ac:dyDescent="0.3">
      <c r="A865" s="1"/>
      <c r="C865" s="2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4.25" customHeight="1" x14ac:dyDescent="0.3">
      <c r="A866" s="1"/>
      <c r="C866" s="2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4.25" customHeight="1" x14ac:dyDescent="0.3">
      <c r="A867" s="1"/>
      <c r="C867" s="2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4.25" customHeight="1" x14ac:dyDescent="0.3">
      <c r="A868" s="1"/>
      <c r="C868" s="2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4.25" customHeight="1" x14ac:dyDescent="0.3">
      <c r="A869" s="1"/>
      <c r="C869" s="2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4.25" customHeight="1" x14ac:dyDescent="0.3">
      <c r="A870" s="1"/>
      <c r="C870" s="2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4.25" customHeight="1" x14ac:dyDescent="0.3">
      <c r="A871" s="1"/>
      <c r="C871" s="2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4.25" customHeight="1" x14ac:dyDescent="0.3">
      <c r="A872" s="1"/>
      <c r="C872" s="2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4.25" customHeight="1" x14ac:dyDescent="0.3">
      <c r="A873" s="1"/>
      <c r="C873" s="2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4.25" customHeight="1" x14ac:dyDescent="0.3">
      <c r="A874" s="1"/>
      <c r="C874" s="2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4.25" customHeight="1" x14ac:dyDescent="0.3">
      <c r="A875" s="1"/>
      <c r="C875" s="2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4.25" customHeight="1" x14ac:dyDescent="0.3">
      <c r="A876" s="1"/>
      <c r="C876" s="2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4.25" customHeight="1" x14ac:dyDescent="0.3">
      <c r="A877" s="1"/>
      <c r="C877" s="2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4.25" customHeight="1" x14ac:dyDescent="0.3">
      <c r="A878" s="1"/>
      <c r="C878" s="2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4.25" customHeight="1" x14ac:dyDescent="0.3">
      <c r="A879" s="1"/>
      <c r="C879" s="2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4.25" customHeight="1" x14ac:dyDescent="0.3">
      <c r="A880" s="1"/>
      <c r="C880" s="2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4.25" customHeight="1" x14ac:dyDescent="0.3">
      <c r="A881" s="1"/>
      <c r="C881" s="2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4.25" customHeight="1" x14ac:dyDescent="0.3">
      <c r="A882" s="1"/>
      <c r="C882" s="2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4.25" customHeight="1" x14ac:dyDescent="0.3">
      <c r="A883" s="1"/>
      <c r="C883" s="2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4.25" customHeight="1" x14ac:dyDescent="0.3">
      <c r="A884" s="1"/>
      <c r="C884" s="2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4.25" customHeight="1" x14ac:dyDescent="0.3">
      <c r="A885" s="1"/>
      <c r="C885" s="2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4.25" customHeight="1" x14ac:dyDescent="0.3">
      <c r="A886" s="1"/>
      <c r="C886" s="2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4.25" customHeight="1" x14ac:dyDescent="0.3">
      <c r="A887" s="1"/>
      <c r="C887" s="2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4.25" customHeight="1" x14ac:dyDescent="0.3">
      <c r="A888" s="1"/>
      <c r="C888" s="2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4.25" customHeight="1" x14ac:dyDescent="0.3">
      <c r="A889" s="1"/>
      <c r="C889" s="2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4.25" customHeight="1" x14ac:dyDescent="0.3">
      <c r="A890" s="1"/>
      <c r="C890" s="2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4.25" customHeight="1" x14ac:dyDescent="0.3">
      <c r="A891" s="1"/>
      <c r="C891" s="2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4.25" customHeight="1" x14ac:dyDescent="0.3">
      <c r="A892" s="1"/>
      <c r="C892" s="2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4.25" customHeight="1" x14ac:dyDescent="0.3">
      <c r="A893" s="1"/>
      <c r="C893" s="2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4.25" customHeight="1" x14ac:dyDescent="0.3">
      <c r="A894" s="1"/>
      <c r="C894" s="2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4.25" customHeight="1" x14ac:dyDescent="0.3">
      <c r="A895" s="1"/>
      <c r="C895" s="2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4.25" customHeight="1" x14ac:dyDescent="0.3">
      <c r="A896" s="1"/>
      <c r="C896" s="2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4.25" customHeight="1" x14ac:dyDescent="0.3">
      <c r="A897" s="1"/>
      <c r="C897" s="2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4.25" customHeight="1" x14ac:dyDescent="0.3">
      <c r="A898" s="1"/>
      <c r="C898" s="2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4.25" customHeight="1" x14ac:dyDescent="0.3">
      <c r="A899" s="1"/>
      <c r="C899" s="2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4.25" customHeight="1" x14ac:dyDescent="0.3">
      <c r="A900" s="1"/>
      <c r="C900" s="2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4.25" customHeight="1" x14ac:dyDescent="0.3">
      <c r="A901" s="1"/>
      <c r="C901" s="2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4.25" customHeight="1" x14ac:dyDescent="0.3">
      <c r="A902" s="1"/>
      <c r="C902" s="2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4.25" customHeight="1" x14ac:dyDescent="0.3">
      <c r="A903" s="1"/>
      <c r="C903" s="2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4.25" customHeight="1" x14ac:dyDescent="0.3">
      <c r="A904" s="1"/>
      <c r="C904" s="2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4.25" customHeight="1" x14ac:dyDescent="0.3">
      <c r="A905" s="1"/>
      <c r="C905" s="2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4.25" customHeight="1" x14ac:dyDescent="0.3">
      <c r="A906" s="1"/>
      <c r="C906" s="2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4.25" customHeight="1" x14ac:dyDescent="0.3">
      <c r="A907" s="1"/>
      <c r="C907" s="2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4.25" customHeight="1" x14ac:dyDescent="0.3">
      <c r="A908" s="1"/>
      <c r="C908" s="2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4.25" customHeight="1" x14ac:dyDescent="0.3">
      <c r="A909" s="1"/>
      <c r="C909" s="2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4.25" customHeight="1" x14ac:dyDescent="0.3">
      <c r="A910" s="1"/>
      <c r="C910" s="2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4.25" customHeight="1" x14ac:dyDescent="0.3">
      <c r="A911" s="1"/>
      <c r="C911" s="2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4.25" customHeight="1" x14ac:dyDescent="0.3">
      <c r="A912" s="1"/>
      <c r="C912" s="2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4.25" customHeight="1" x14ac:dyDescent="0.3">
      <c r="A913" s="1"/>
      <c r="C913" s="2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4.25" customHeight="1" x14ac:dyDescent="0.3">
      <c r="A914" s="1"/>
      <c r="C914" s="2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4.25" customHeight="1" x14ac:dyDescent="0.3">
      <c r="A915" s="1"/>
      <c r="C915" s="2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4.25" customHeight="1" x14ac:dyDescent="0.3">
      <c r="A916" s="1"/>
      <c r="C916" s="2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4.25" customHeight="1" x14ac:dyDescent="0.3">
      <c r="A917" s="1"/>
      <c r="C917" s="2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4.25" customHeight="1" x14ac:dyDescent="0.3">
      <c r="A918" s="1"/>
      <c r="C918" s="2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4.25" customHeight="1" x14ac:dyDescent="0.3">
      <c r="A919" s="1"/>
      <c r="C919" s="2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4.25" customHeight="1" x14ac:dyDescent="0.3">
      <c r="A920" s="1"/>
      <c r="C920" s="2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4.25" customHeight="1" x14ac:dyDescent="0.3">
      <c r="A921" s="1"/>
      <c r="C921" s="2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4.25" customHeight="1" x14ac:dyDescent="0.3">
      <c r="A922" s="1"/>
      <c r="C922" s="2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4.25" customHeight="1" x14ac:dyDescent="0.3">
      <c r="A923" s="1"/>
      <c r="C923" s="2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4.25" customHeight="1" x14ac:dyDescent="0.3">
      <c r="A924" s="1"/>
      <c r="C924" s="2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4.25" customHeight="1" x14ac:dyDescent="0.3">
      <c r="A925" s="1"/>
      <c r="C925" s="2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4.25" customHeight="1" x14ac:dyDescent="0.3">
      <c r="A926" s="1"/>
      <c r="C926" s="2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4.25" customHeight="1" x14ac:dyDescent="0.3">
      <c r="A927" s="1"/>
      <c r="C927" s="2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4.25" customHeight="1" x14ac:dyDescent="0.3">
      <c r="A928" s="1"/>
      <c r="C928" s="2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4.25" customHeight="1" x14ac:dyDescent="0.3">
      <c r="A929" s="1"/>
      <c r="C929" s="2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4.25" customHeight="1" x14ac:dyDescent="0.3">
      <c r="A930" s="1"/>
      <c r="C930" s="2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4.25" customHeight="1" x14ac:dyDescent="0.3">
      <c r="A931" s="1"/>
      <c r="C931" s="2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4.25" customHeight="1" x14ac:dyDescent="0.3">
      <c r="A932" s="1"/>
      <c r="C932" s="2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4.25" customHeight="1" x14ac:dyDescent="0.3">
      <c r="A933" s="1"/>
      <c r="C933" s="2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4.25" customHeight="1" x14ac:dyDescent="0.3">
      <c r="A934" s="1"/>
      <c r="C934" s="2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4.25" customHeight="1" x14ac:dyDescent="0.3">
      <c r="A935" s="1"/>
      <c r="C935" s="2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4.25" customHeight="1" x14ac:dyDescent="0.3">
      <c r="A936" s="1"/>
      <c r="C936" s="2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4.25" customHeight="1" x14ac:dyDescent="0.3">
      <c r="A937" s="1"/>
      <c r="C937" s="2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4.25" customHeight="1" x14ac:dyDescent="0.3">
      <c r="A938" s="1"/>
      <c r="C938" s="2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4.25" customHeight="1" x14ac:dyDescent="0.3">
      <c r="A939" s="1"/>
      <c r="C939" s="2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4.25" customHeight="1" x14ac:dyDescent="0.3">
      <c r="A940" s="1"/>
      <c r="C940" s="2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4.25" customHeight="1" x14ac:dyDescent="0.3">
      <c r="A941" s="1"/>
      <c r="C941" s="2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4.25" customHeight="1" x14ac:dyDescent="0.3">
      <c r="A942" s="1"/>
      <c r="C942" s="2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4.25" customHeight="1" x14ac:dyDescent="0.3">
      <c r="A943" s="1"/>
      <c r="C943" s="2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4.25" customHeight="1" x14ac:dyDescent="0.3">
      <c r="A944" s="1"/>
      <c r="C944" s="2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4.25" customHeight="1" x14ac:dyDescent="0.3">
      <c r="A945" s="1"/>
      <c r="C945" s="2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4.25" customHeight="1" x14ac:dyDescent="0.3">
      <c r="A946" s="1"/>
      <c r="C946" s="2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4.25" customHeight="1" x14ac:dyDescent="0.3">
      <c r="A947" s="1"/>
      <c r="C947" s="2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4.25" customHeight="1" x14ac:dyDescent="0.3">
      <c r="A948" s="1"/>
      <c r="C948" s="2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4.25" customHeight="1" x14ac:dyDescent="0.3">
      <c r="A949" s="1"/>
      <c r="C949" s="2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4.25" customHeight="1" x14ac:dyDescent="0.3">
      <c r="A950" s="1"/>
      <c r="C950" s="2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4.25" customHeight="1" x14ac:dyDescent="0.3">
      <c r="A951" s="1"/>
      <c r="C951" s="2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4.25" customHeight="1" x14ac:dyDescent="0.3">
      <c r="A952" s="1"/>
      <c r="C952" s="2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4.25" customHeight="1" x14ac:dyDescent="0.3">
      <c r="A953" s="1"/>
      <c r="C953" s="2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4.25" customHeight="1" x14ac:dyDescent="0.3">
      <c r="A954" s="1"/>
      <c r="C954" s="2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4.25" customHeight="1" x14ac:dyDescent="0.3">
      <c r="A955" s="1"/>
      <c r="C955" s="2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4.25" customHeight="1" x14ac:dyDescent="0.3">
      <c r="A956" s="1"/>
      <c r="C956" s="2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4.25" customHeight="1" x14ac:dyDescent="0.3">
      <c r="A957" s="1"/>
      <c r="C957" s="2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4.25" customHeight="1" x14ac:dyDescent="0.3">
      <c r="A958" s="1"/>
      <c r="C958" s="2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4.25" customHeight="1" x14ac:dyDescent="0.3">
      <c r="A959" s="1"/>
      <c r="C959" s="2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4.25" customHeight="1" x14ac:dyDescent="0.3">
      <c r="A960" s="1"/>
      <c r="C960" s="2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4.25" customHeight="1" x14ac:dyDescent="0.3">
      <c r="A961" s="1"/>
      <c r="C961" s="2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4.25" customHeight="1" x14ac:dyDescent="0.3">
      <c r="A962" s="1"/>
      <c r="C962" s="2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4.25" customHeight="1" x14ac:dyDescent="0.3">
      <c r="A963" s="1"/>
      <c r="C963" s="2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4.25" customHeight="1" x14ac:dyDescent="0.3">
      <c r="A964" s="1"/>
      <c r="C964" s="2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4.25" customHeight="1" x14ac:dyDescent="0.3">
      <c r="A965" s="1"/>
      <c r="C965" s="2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4.25" customHeight="1" x14ac:dyDescent="0.3">
      <c r="A966" s="1"/>
      <c r="C966" s="2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4.25" customHeight="1" x14ac:dyDescent="0.3">
      <c r="A967" s="1"/>
      <c r="C967" s="2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4.25" customHeight="1" x14ac:dyDescent="0.3">
      <c r="A968" s="1"/>
      <c r="C968" s="2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4.25" customHeight="1" x14ac:dyDescent="0.3">
      <c r="A969" s="1"/>
      <c r="C969" s="2"/>
      <c r="D969" s="3"/>
      <c r="E969" s="3"/>
      <c r="F969" s="3"/>
      <c r="G969" s="3"/>
      <c r="H969" s="3"/>
      <c r="I969" s="3"/>
      <c r="J969" s="3"/>
      <c r="K969" s="3"/>
      <c r="L969" s="3"/>
    </row>
    <row r="970" spans="1:12" ht="14.25" customHeight="1" x14ac:dyDescent="0.3">
      <c r="A970" s="1"/>
      <c r="C970" s="2"/>
      <c r="D970" s="3"/>
      <c r="E970" s="3"/>
      <c r="F970" s="3"/>
      <c r="G970" s="3"/>
      <c r="H970" s="3"/>
      <c r="I970" s="3"/>
      <c r="J970" s="3"/>
      <c r="K970" s="3"/>
      <c r="L970" s="3"/>
    </row>
    <row r="971" spans="1:12" ht="14.25" customHeight="1" x14ac:dyDescent="0.3">
      <c r="A971" s="1"/>
      <c r="C971" s="2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4.25" customHeight="1" x14ac:dyDescent="0.3">
      <c r="A972" s="1"/>
      <c r="C972" s="2"/>
      <c r="D972" s="3"/>
      <c r="E972" s="3"/>
      <c r="F972" s="3"/>
      <c r="G972" s="3"/>
      <c r="H972" s="3"/>
      <c r="I972" s="3"/>
      <c r="J972" s="3"/>
      <c r="K972" s="3"/>
      <c r="L972" s="3"/>
    </row>
    <row r="973" spans="1:12" ht="14.25" customHeight="1" x14ac:dyDescent="0.3">
      <c r="A973" s="1"/>
      <c r="C973" s="2"/>
      <c r="D973" s="3"/>
      <c r="E973" s="3"/>
      <c r="F973" s="3"/>
      <c r="G973" s="3"/>
      <c r="H973" s="3"/>
      <c r="I973" s="3"/>
      <c r="J973" s="3"/>
      <c r="K973" s="3"/>
      <c r="L973" s="3"/>
    </row>
    <row r="974" spans="1:12" ht="14.25" customHeight="1" x14ac:dyDescent="0.3">
      <c r="A974" s="1"/>
      <c r="C974" s="2"/>
      <c r="D974" s="3"/>
      <c r="E974" s="3"/>
      <c r="F974" s="3"/>
      <c r="G974" s="3"/>
      <c r="H974" s="3"/>
      <c r="I974" s="3"/>
      <c r="J974" s="3"/>
      <c r="K974" s="3"/>
      <c r="L974" s="3"/>
    </row>
    <row r="975" spans="1:12" ht="14.25" customHeight="1" x14ac:dyDescent="0.3">
      <c r="A975" s="1"/>
      <c r="C975" s="2"/>
      <c r="D975" s="3"/>
      <c r="E975" s="3"/>
      <c r="F975" s="3"/>
      <c r="G975" s="3"/>
      <c r="H975" s="3"/>
      <c r="I975" s="3"/>
      <c r="J975" s="3"/>
      <c r="K975" s="3"/>
      <c r="L975" s="3"/>
    </row>
    <row r="976" spans="1:12" ht="14.25" customHeight="1" x14ac:dyDescent="0.3">
      <c r="A976" s="1"/>
      <c r="C976" s="2"/>
      <c r="D976" s="3"/>
      <c r="E976" s="3"/>
      <c r="F976" s="3"/>
      <c r="G976" s="3"/>
      <c r="H976" s="3"/>
      <c r="I976" s="3"/>
      <c r="J976" s="3"/>
      <c r="K976" s="3"/>
      <c r="L976" s="3"/>
    </row>
    <row r="977" spans="1:12" ht="14.25" customHeight="1" x14ac:dyDescent="0.3">
      <c r="A977" s="1"/>
      <c r="C977" s="2"/>
      <c r="D977" s="3"/>
      <c r="E977" s="3"/>
      <c r="F977" s="3"/>
      <c r="G977" s="3"/>
      <c r="H977" s="3"/>
      <c r="I977" s="3"/>
      <c r="J977" s="3"/>
      <c r="K977" s="3"/>
      <c r="L977" s="3"/>
    </row>
    <row r="978" spans="1:12" ht="14.25" customHeight="1" x14ac:dyDescent="0.3">
      <c r="A978" s="1"/>
      <c r="C978" s="2"/>
      <c r="D978" s="3"/>
      <c r="E978" s="3"/>
      <c r="F978" s="3"/>
      <c r="G978" s="3"/>
      <c r="H978" s="3"/>
      <c r="I978" s="3"/>
      <c r="J978" s="3"/>
      <c r="K978" s="3"/>
      <c r="L978" s="3"/>
    </row>
    <row r="979" spans="1:12" ht="14.25" customHeight="1" x14ac:dyDescent="0.3">
      <c r="A979" s="1"/>
      <c r="C979" s="2"/>
      <c r="D979" s="3"/>
      <c r="E979" s="3"/>
      <c r="F979" s="3"/>
      <c r="G979" s="3"/>
      <c r="H979" s="3"/>
      <c r="I979" s="3"/>
      <c r="J979" s="3"/>
      <c r="K979" s="3"/>
      <c r="L979" s="3"/>
    </row>
    <row r="980" spans="1:12" ht="14.25" customHeight="1" x14ac:dyDescent="0.3">
      <c r="A980" s="1"/>
      <c r="C980" s="2"/>
      <c r="D980" s="3"/>
      <c r="E980" s="3"/>
      <c r="F980" s="3"/>
      <c r="G980" s="3"/>
      <c r="H980" s="3"/>
      <c r="I980" s="3"/>
      <c r="J980" s="3"/>
      <c r="K980" s="3"/>
      <c r="L980" s="3"/>
    </row>
    <row r="981" spans="1:12" ht="14.25" customHeight="1" x14ac:dyDescent="0.3">
      <c r="A981" s="1"/>
      <c r="C981" s="2"/>
      <c r="D981" s="3"/>
      <c r="E981" s="3"/>
      <c r="F981" s="3"/>
      <c r="G981" s="3"/>
      <c r="H981" s="3"/>
      <c r="I981" s="3"/>
      <c r="J981" s="3"/>
      <c r="K981" s="3"/>
      <c r="L981" s="3"/>
    </row>
    <row r="982" spans="1:12" ht="14.25" customHeight="1" x14ac:dyDescent="0.3">
      <c r="A982" s="1"/>
      <c r="C982" s="2"/>
      <c r="D982" s="3"/>
      <c r="E982" s="3"/>
      <c r="F982" s="3"/>
      <c r="G982" s="3"/>
      <c r="H982" s="3"/>
      <c r="I982" s="3"/>
      <c r="J982" s="3"/>
      <c r="K982" s="3"/>
      <c r="L982" s="3"/>
    </row>
    <row r="983" spans="1:12" ht="14.25" customHeight="1" x14ac:dyDescent="0.3">
      <c r="A983" s="1"/>
      <c r="C983" s="2"/>
      <c r="D983" s="3"/>
      <c r="E983" s="3"/>
      <c r="F983" s="3"/>
      <c r="G983" s="3"/>
      <c r="H983" s="3"/>
      <c r="I983" s="3"/>
      <c r="J983" s="3"/>
      <c r="K983" s="3"/>
      <c r="L983" s="3"/>
    </row>
    <row r="984" spans="1:12" ht="14.25" customHeight="1" x14ac:dyDescent="0.3">
      <c r="A984" s="1"/>
      <c r="C984" s="2"/>
      <c r="D984" s="3"/>
      <c r="E984" s="3"/>
      <c r="F984" s="3"/>
      <c r="G984" s="3"/>
      <c r="H984" s="3"/>
      <c r="I984" s="3"/>
      <c r="J984" s="3"/>
      <c r="K984" s="3"/>
      <c r="L984" s="3"/>
    </row>
    <row r="985" spans="1:12" ht="14.25" customHeight="1" x14ac:dyDescent="0.3">
      <c r="A985" s="1"/>
      <c r="C985" s="2"/>
      <c r="D985" s="3"/>
      <c r="E985" s="3"/>
      <c r="F985" s="3"/>
      <c r="G985" s="3"/>
      <c r="H985" s="3"/>
      <c r="I985" s="3"/>
      <c r="J985" s="3"/>
      <c r="K985" s="3"/>
      <c r="L985" s="3"/>
    </row>
    <row r="986" spans="1:12" ht="14.25" customHeight="1" x14ac:dyDescent="0.3">
      <c r="A986" s="1"/>
      <c r="C986" s="2"/>
      <c r="D986" s="3"/>
      <c r="E986" s="3"/>
      <c r="F986" s="3"/>
      <c r="G986" s="3"/>
      <c r="H986" s="3"/>
      <c r="I986" s="3"/>
      <c r="J986" s="3"/>
      <c r="K986" s="3"/>
      <c r="L986" s="3"/>
    </row>
    <row r="987" spans="1:12" ht="14.25" customHeight="1" x14ac:dyDescent="0.3">
      <c r="A987" s="1"/>
      <c r="C987" s="2"/>
      <c r="D987" s="3"/>
      <c r="E987" s="3"/>
      <c r="F987" s="3"/>
      <c r="G987" s="3"/>
      <c r="H987" s="3"/>
      <c r="I987" s="3"/>
      <c r="J987" s="3"/>
      <c r="K987" s="3"/>
      <c r="L987" s="3"/>
    </row>
    <row r="988" spans="1:12" ht="14.25" customHeight="1" x14ac:dyDescent="0.3">
      <c r="A988" s="1"/>
      <c r="C988" s="2"/>
      <c r="D988" s="3"/>
      <c r="E988" s="3"/>
      <c r="F988" s="3"/>
      <c r="G988" s="3"/>
      <c r="H988" s="3"/>
      <c r="I988" s="3"/>
      <c r="J988" s="3"/>
      <c r="K988" s="3"/>
      <c r="L988" s="3"/>
    </row>
    <row r="989" spans="1:12" ht="14.25" customHeight="1" x14ac:dyDescent="0.3">
      <c r="A989" s="1"/>
      <c r="C989" s="2"/>
      <c r="D989" s="3"/>
      <c r="E989" s="3"/>
      <c r="F989" s="3"/>
      <c r="G989" s="3"/>
      <c r="H989" s="3"/>
      <c r="I989" s="3"/>
      <c r="J989" s="3"/>
      <c r="K989" s="3"/>
      <c r="L989" s="3"/>
    </row>
    <row r="990" spans="1:12" ht="14.25" customHeight="1" x14ac:dyDescent="0.3">
      <c r="A990" s="1"/>
      <c r="C990" s="2"/>
      <c r="D990" s="3"/>
      <c r="E990" s="3"/>
      <c r="F990" s="3"/>
      <c r="G990" s="3"/>
      <c r="H990" s="3"/>
      <c r="I990" s="3"/>
      <c r="J990" s="3"/>
      <c r="K990" s="3"/>
      <c r="L990" s="3"/>
    </row>
    <row r="991" spans="1:12" ht="14.25" customHeight="1" x14ac:dyDescent="0.3">
      <c r="A991" s="1"/>
      <c r="C991" s="2"/>
      <c r="D991" s="3"/>
      <c r="E991" s="3"/>
      <c r="F991" s="3"/>
      <c r="G991" s="3"/>
      <c r="H991" s="3"/>
      <c r="I991" s="3"/>
      <c r="J991" s="3"/>
      <c r="K991" s="3"/>
      <c r="L991" s="3"/>
    </row>
    <row r="992" spans="1:12" ht="14.25" customHeight="1" x14ac:dyDescent="0.3">
      <c r="A992" s="1"/>
      <c r="C992" s="2"/>
      <c r="D992" s="3"/>
      <c r="E992" s="3"/>
      <c r="F992" s="3"/>
      <c r="G992" s="3"/>
      <c r="H992" s="3"/>
      <c r="I992" s="3"/>
      <c r="J992" s="3"/>
      <c r="K992" s="3"/>
      <c r="L992" s="3"/>
    </row>
    <row r="993" spans="1:12" ht="14.25" customHeight="1" x14ac:dyDescent="0.3">
      <c r="A993" s="1"/>
      <c r="C993" s="2"/>
      <c r="D993" s="3"/>
      <c r="E993" s="3"/>
      <c r="F993" s="3"/>
      <c r="G993" s="3"/>
      <c r="H993" s="3"/>
      <c r="I993" s="3"/>
      <c r="J993" s="3"/>
      <c r="K993" s="3"/>
      <c r="L993" s="3"/>
    </row>
    <row r="994" spans="1:12" ht="14.25" customHeight="1" x14ac:dyDescent="0.3">
      <c r="A994" s="1"/>
      <c r="C994" s="2"/>
      <c r="D994" s="3"/>
      <c r="E994" s="3"/>
      <c r="F994" s="3"/>
      <c r="G994" s="3"/>
      <c r="H994" s="3"/>
      <c r="I994" s="3"/>
      <c r="J994" s="3"/>
      <c r="K994" s="3"/>
      <c r="L994" s="3"/>
    </row>
    <row r="995" spans="1:12" ht="14.25" customHeight="1" x14ac:dyDescent="0.3">
      <c r="A995" s="1"/>
      <c r="C995" s="2"/>
      <c r="D995" s="3"/>
      <c r="E995" s="3"/>
      <c r="F995" s="3"/>
      <c r="G995" s="3"/>
      <c r="H995" s="3"/>
      <c r="I995" s="3"/>
      <c r="J995" s="3"/>
      <c r="K995" s="3"/>
      <c r="L995" s="3"/>
    </row>
    <row r="996" spans="1:12" ht="14.25" customHeight="1" x14ac:dyDescent="0.3">
      <c r="A996" s="1"/>
      <c r="C996" s="2"/>
      <c r="D996" s="3"/>
      <c r="E996" s="3"/>
      <c r="F996" s="3"/>
      <c r="G996" s="3"/>
      <c r="H996" s="3"/>
      <c r="I996" s="3"/>
      <c r="J996" s="3"/>
      <c r="K996" s="3"/>
      <c r="L996" s="3"/>
    </row>
    <row r="997" spans="1:12" ht="14.25" customHeight="1" x14ac:dyDescent="0.3">
      <c r="A997" s="1"/>
      <c r="C997" s="2"/>
      <c r="D997" s="3"/>
      <c r="E997" s="3"/>
      <c r="F997" s="3"/>
      <c r="G997" s="3"/>
      <c r="H997" s="3"/>
      <c r="I997" s="3"/>
      <c r="J997" s="3"/>
      <c r="K997" s="3"/>
      <c r="L997" s="3"/>
    </row>
    <row r="998" spans="1:12" ht="14.25" customHeight="1" x14ac:dyDescent="0.3">
      <c r="A998" s="1"/>
      <c r="C998" s="2"/>
      <c r="D998" s="3"/>
      <c r="E998" s="3"/>
      <c r="F998" s="3"/>
      <c r="G998" s="3"/>
      <c r="H998" s="3"/>
      <c r="I998" s="3"/>
      <c r="J998" s="3"/>
      <c r="K998" s="3"/>
      <c r="L998" s="3"/>
    </row>
    <row r="999" spans="1:12" ht="14.25" customHeight="1" x14ac:dyDescent="0.3">
      <c r="A999" s="1"/>
      <c r="C999" s="2"/>
      <c r="D999" s="3"/>
      <c r="E999" s="3"/>
      <c r="F999" s="3"/>
      <c r="G999" s="3"/>
      <c r="H999" s="3"/>
      <c r="I999" s="3"/>
      <c r="J999" s="3"/>
      <c r="K999" s="3"/>
      <c r="L999" s="3"/>
    </row>
    <row r="1000" spans="1:12" ht="14.25" customHeight="1" x14ac:dyDescent="0.3">
      <c r="A1000" s="1"/>
      <c r="C1000" s="2"/>
      <c r="D1000" s="3"/>
      <c r="E1000" s="3"/>
      <c r="F1000" s="3"/>
      <c r="G1000" s="3"/>
      <c r="H1000" s="3"/>
      <c r="I1000" s="3"/>
      <c r="J1000" s="3"/>
      <c r="K1000" s="3"/>
      <c r="L1000" s="3"/>
    </row>
  </sheetData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workbookViewId="0">
      <selection activeCell="F2" sqref="F2"/>
    </sheetView>
  </sheetViews>
  <sheetFormatPr baseColWidth="10" defaultColWidth="14.44140625" defaultRowHeight="15" customHeight="1" x14ac:dyDescent="0.3"/>
  <cols>
    <col min="1" max="1" width="15.5546875" customWidth="1"/>
    <col min="2" max="2" width="12.5546875" customWidth="1"/>
    <col min="3" max="3" width="16.88671875" customWidth="1"/>
    <col min="4" max="8" width="10.6640625" customWidth="1"/>
    <col min="9" max="9" width="21.5546875" customWidth="1"/>
    <col min="10" max="10" width="10.6640625" customWidth="1"/>
    <col min="11" max="11" width="16.33203125" customWidth="1"/>
    <col min="12" max="28" width="10.6640625" customWidth="1"/>
  </cols>
  <sheetData>
    <row r="1" spans="1:28" ht="14.25" customHeight="1" x14ac:dyDescent="0.3">
      <c r="A1" s="14"/>
      <c r="B1" s="15" t="s">
        <v>28</v>
      </c>
      <c r="C1" s="15" t="s">
        <v>29</v>
      </c>
      <c r="D1" s="15" t="s">
        <v>30</v>
      </c>
      <c r="E1" s="16"/>
      <c r="F1" s="16" t="s">
        <v>31</v>
      </c>
      <c r="G1" s="16" t="s">
        <v>32</v>
      </c>
      <c r="H1" s="16" t="s">
        <v>33</v>
      </c>
      <c r="I1" s="16" t="s">
        <v>34</v>
      </c>
      <c r="J1" s="16"/>
      <c r="K1" s="16" t="s">
        <v>35</v>
      </c>
      <c r="L1" s="16" t="s">
        <v>36</v>
      </c>
      <c r="M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28" ht="16.5" customHeight="1" x14ac:dyDescent="0.3">
      <c r="A2" s="9" t="s">
        <v>17</v>
      </c>
      <c r="B2" s="17">
        <v>10</v>
      </c>
      <c r="C2" s="17">
        <v>0</v>
      </c>
      <c r="D2" s="17">
        <f t="shared" ref="D2:D15" si="0">M2+K2</f>
        <v>10</v>
      </c>
      <c r="E2" s="18">
        <v>11</v>
      </c>
      <c r="F2" s="18">
        <f t="shared" ref="F2:F15" si="1">E2/2</f>
        <v>5.5</v>
      </c>
      <c r="G2" s="19">
        <f t="shared" ref="G2:G15" si="2">F2/52</f>
        <v>0.10576923076923077</v>
      </c>
      <c r="H2" s="20">
        <v>4</v>
      </c>
      <c r="I2" s="21">
        <f t="shared" ref="I2:I15" si="3">F2/H2</f>
        <v>1.375</v>
      </c>
      <c r="J2" s="21">
        <f t="shared" ref="J2:J15" si="4">G2/H2</f>
        <v>2.6442307692307692E-2</v>
      </c>
      <c r="K2" s="4">
        <v>10</v>
      </c>
      <c r="L2" s="4">
        <v>0.87</v>
      </c>
      <c r="M2" s="4">
        <v>0</v>
      </c>
    </row>
    <row r="3" spans="1:28" ht="14.25" customHeight="1" x14ac:dyDescent="0.3">
      <c r="A3" s="9" t="s">
        <v>20</v>
      </c>
      <c r="B3" s="17">
        <v>10</v>
      </c>
      <c r="C3" s="17">
        <v>10</v>
      </c>
      <c r="D3" s="17">
        <f t="shared" si="0"/>
        <v>20</v>
      </c>
      <c r="E3" s="18">
        <v>13</v>
      </c>
      <c r="F3" s="18">
        <f t="shared" si="1"/>
        <v>6.5</v>
      </c>
      <c r="G3" s="19">
        <f t="shared" si="2"/>
        <v>0.125</v>
      </c>
      <c r="H3" s="20">
        <v>6</v>
      </c>
      <c r="I3" s="21">
        <f t="shared" si="3"/>
        <v>1.0833333333333333</v>
      </c>
      <c r="J3" s="21">
        <f t="shared" si="4"/>
        <v>2.0833333333333332E-2</v>
      </c>
      <c r="K3" s="4">
        <v>10</v>
      </c>
      <c r="L3" s="4">
        <v>0.44</v>
      </c>
      <c r="M3" s="4">
        <v>10</v>
      </c>
    </row>
    <row r="4" spans="1:28" ht="14.25" customHeight="1" x14ac:dyDescent="0.3">
      <c r="A4" s="9" t="s">
        <v>13</v>
      </c>
      <c r="B4" s="17">
        <v>10</v>
      </c>
      <c r="C4" s="17">
        <v>10</v>
      </c>
      <c r="D4" s="17">
        <f t="shared" si="0"/>
        <v>20</v>
      </c>
      <c r="E4" s="18">
        <v>43</v>
      </c>
      <c r="F4" s="18">
        <f t="shared" si="1"/>
        <v>21.5</v>
      </c>
      <c r="G4" s="19">
        <f t="shared" si="2"/>
        <v>0.41346153846153844</v>
      </c>
      <c r="H4" s="20">
        <v>13</v>
      </c>
      <c r="I4" s="21">
        <f t="shared" si="3"/>
        <v>1.6538461538461537</v>
      </c>
      <c r="J4" s="21">
        <f t="shared" si="4"/>
        <v>3.1804733727810647E-2</v>
      </c>
      <c r="K4" s="4">
        <v>10</v>
      </c>
      <c r="L4" s="4">
        <v>0.49</v>
      </c>
      <c r="M4" s="4">
        <v>10</v>
      </c>
    </row>
    <row r="5" spans="1:28" ht="14.25" customHeight="1" x14ac:dyDescent="0.3">
      <c r="A5" s="9" t="s">
        <v>24</v>
      </c>
      <c r="B5" s="17">
        <v>10</v>
      </c>
      <c r="C5" s="17">
        <v>0</v>
      </c>
      <c r="D5" s="17">
        <f t="shared" si="0"/>
        <v>10</v>
      </c>
      <c r="E5" s="18">
        <v>58</v>
      </c>
      <c r="F5" s="18">
        <f t="shared" si="1"/>
        <v>29</v>
      </c>
      <c r="G5" s="19">
        <f t="shared" si="2"/>
        <v>0.55769230769230771</v>
      </c>
      <c r="H5" s="20">
        <v>7</v>
      </c>
      <c r="I5" s="21">
        <f t="shared" si="3"/>
        <v>4.1428571428571432</v>
      </c>
      <c r="J5" s="21">
        <f t="shared" si="4"/>
        <v>7.9670329670329679E-2</v>
      </c>
      <c r="K5" s="4">
        <v>10</v>
      </c>
      <c r="L5" s="4">
        <v>1.19</v>
      </c>
      <c r="M5" s="4">
        <v>0</v>
      </c>
    </row>
    <row r="6" spans="1:28" ht="14.25" customHeight="1" x14ac:dyDescent="0.3">
      <c r="A6" s="9" t="s">
        <v>25</v>
      </c>
      <c r="B6" s="17">
        <v>10</v>
      </c>
      <c r="C6" s="17">
        <v>10</v>
      </c>
      <c r="D6" s="17">
        <f t="shared" si="0"/>
        <v>20</v>
      </c>
      <c r="E6" s="18">
        <v>58</v>
      </c>
      <c r="F6" s="18">
        <f t="shared" si="1"/>
        <v>29</v>
      </c>
      <c r="G6" s="19">
        <f t="shared" si="2"/>
        <v>0.55769230769230771</v>
      </c>
      <c r="H6" s="20">
        <v>14</v>
      </c>
      <c r="I6" s="21">
        <f t="shared" si="3"/>
        <v>2.0714285714285716</v>
      </c>
      <c r="J6" s="21">
        <f t="shared" si="4"/>
        <v>3.9835164835164839E-2</v>
      </c>
      <c r="K6" s="4">
        <v>10</v>
      </c>
      <c r="L6" s="4">
        <v>0.63</v>
      </c>
      <c r="M6" s="4">
        <v>10</v>
      </c>
    </row>
    <row r="7" spans="1:28" ht="14.25" customHeight="1" x14ac:dyDescent="0.3">
      <c r="A7" s="9" t="s">
        <v>9</v>
      </c>
      <c r="B7" s="17">
        <v>10</v>
      </c>
      <c r="C7" s="17">
        <v>10</v>
      </c>
      <c r="D7" s="17">
        <f t="shared" si="0"/>
        <v>20</v>
      </c>
      <c r="E7" s="18">
        <v>63</v>
      </c>
      <c r="F7" s="18">
        <f t="shared" si="1"/>
        <v>31.5</v>
      </c>
      <c r="G7" s="19">
        <f t="shared" si="2"/>
        <v>0.60576923076923073</v>
      </c>
      <c r="H7" s="20">
        <v>11</v>
      </c>
      <c r="I7" s="21">
        <f t="shared" si="3"/>
        <v>2.8636363636363638</v>
      </c>
      <c r="J7" s="21">
        <f t="shared" si="4"/>
        <v>5.5069930069930065E-2</v>
      </c>
      <c r="K7" s="4">
        <v>10</v>
      </c>
      <c r="L7" s="4">
        <v>0.45</v>
      </c>
      <c r="M7" s="4">
        <v>10</v>
      </c>
    </row>
    <row r="8" spans="1:28" ht="14.25" customHeight="1" x14ac:dyDescent="0.3">
      <c r="A8" s="9" t="s">
        <v>22</v>
      </c>
      <c r="B8" s="17">
        <v>10</v>
      </c>
      <c r="C8" s="17">
        <v>10</v>
      </c>
      <c r="D8" s="17">
        <f t="shared" si="0"/>
        <v>20</v>
      </c>
      <c r="E8" s="18">
        <v>145</v>
      </c>
      <c r="F8" s="18">
        <f t="shared" si="1"/>
        <v>72.5</v>
      </c>
      <c r="G8" s="19">
        <f t="shared" si="2"/>
        <v>1.3942307692307692</v>
      </c>
      <c r="H8" s="20">
        <v>22</v>
      </c>
      <c r="I8" s="21">
        <f t="shared" si="3"/>
        <v>3.2954545454545454</v>
      </c>
      <c r="J8" s="21">
        <f t="shared" si="4"/>
        <v>6.3374125874125872E-2</v>
      </c>
      <c r="K8" s="4">
        <v>10</v>
      </c>
      <c r="L8" s="4">
        <v>0.56999999999999995</v>
      </c>
      <c r="M8" s="4">
        <v>10</v>
      </c>
    </row>
    <row r="9" spans="1:28" ht="14.25" customHeight="1" x14ac:dyDescent="0.3">
      <c r="A9" s="9" t="s">
        <v>21</v>
      </c>
      <c r="B9" s="17">
        <v>5</v>
      </c>
      <c r="C9" s="17">
        <v>10</v>
      </c>
      <c r="D9" s="17">
        <f t="shared" si="0"/>
        <v>15</v>
      </c>
      <c r="E9" s="18">
        <v>150</v>
      </c>
      <c r="F9" s="18">
        <f t="shared" si="1"/>
        <v>75</v>
      </c>
      <c r="G9" s="19">
        <f t="shared" si="2"/>
        <v>1.4423076923076923</v>
      </c>
      <c r="H9" s="20">
        <v>14</v>
      </c>
      <c r="I9" s="21">
        <f t="shared" si="3"/>
        <v>5.3571428571428568</v>
      </c>
      <c r="J9" s="21">
        <f t="shared" si="4"/>
        <v>0.10302197802197802</v>
      </c>
      <c r="K9" s="4">
        <v>5</v>
      </c>
      <c r="L9" s="4">
        <v>0.56999999999999995</v>
      </c>
      <c r="M9" s="4">
        <v>10</v>
      </c>
    </row>
    <row r="10" spans="1:28" ht="14.25" customHeight="1" x14ac:dyDescent="0.3">
      <c r="A10" s="9" t="s">
        <v>23</v>
      </c>
      <c r="B10" s="17">
        <v>5</v>
      </c>
      <c r="C10" s="17">
        <v>0</v>
      </c>
      <c r="D10" s="17">
        <f t="shared" si="0"/>
        <v>5</v>
      </c>
      <c r="E10" s="18">
        <v>220</v>
      </c>
      <c r="F10" s="18">
        <f t="shared" si="1"/>
        <v>110</v>
      </c>
      <c r="G10" s="19">
        <f t="shared" si="2"/>
        <v>2.1153846153846154</v>
      </c>
      <c r="H10" s="20">
        <v>11</v>
      </c>
      <c r="I10" s="21">
        <f t="shared" si="3"/>
        <v>10</v>
      </c>
      <c r="J10" s="21">
        <f t="shared" si="4"/>
        <v>0.19230769230769232</v>
      </c>
      <c r="K10" s="4">
        <v>5</v>
      </c>
      <c r="L10" s="4">
        <v>0.99</v>
      </c>
      <c r="M10" s="4">
        <v>0</v>
      </c>
    </row>
    <row r="11" spans="1:28" ht="14.25" customHeight="1" x14ac:dyDescent="0.3">
      <c r="A11" s="9" t="s">
        <v>10</v>
      </c>
      <c r="B11" s="17">
        <v>5</v>
      </c>
      <c r="C11" s="17">
        <v>10</v>
      </c>
      <c r="D11" s="17">
        <f t="shared" si="0"/>
        <v>15</v>
      </c>
      <c r="E11" s="18">
        <v>239</v>
      </c>
      <c r="F11" s="18">
        <f t="shared" si="1"/>
        <v>119.5</v>
      </c>
      <c r="G11" s="19">
        <f t="shared" si="2"/>
        <v>2.2980769230769229</v>
      </c>
      <c r="H11" s="20">
        <v>14</v>
      </c>
      <c r="I11" s="21">
        <f t="shared" si="3"/>
        <v>8.5357142857142865</v>
      </c>
      <c r="J11" s="21">
        <f t="shared" si="4"/>
        <v>0.16414835164835165</v>
      </c>
      <c r="K11" s="4">
        <v>5</v>
      </c>
      <c r="L11" s="4">
        <v>0.36</v>
      </c>
      <c r="M11" s="4">
        <v>10</v>
      </c>
    </row>
    <row r="12" spans="1:28" ht="14.25" customHeight="1" x14ac:dyDescent="0.3">
      <c r="A12" s="9" t="s">
        <v>15</v>
      </c>
      <c r="B12" s="17">
        <v>0</v>
      </c>
      <c r="C12" s="17">
        <v>5</v>
      </c>
      <c r="D12" s="17">
        <f t="shared" si="0"/>
        <v>5</v>
      </c>
      <c r="E12" s="18">
        <v>297</v>
      </c>
      <c r="F12" s="18">
        <f t="shared" si="1"/>
        <v>148.5</v>
      </c>
      <c r="G12" s="19">
        <f t="shared" si="2"/>
        <v>2.8557692307692308</v>
      </c>
      <c r="H12" s="20">
        <v>11</v>
      </c>
      <c r="I12" s="21">
        <f t="shared" si="3"/>
        <v>13.5</v>
      </c>
      <c r="J12" s="21">
        <f t="shared" si="4"/>
        <v>0.25961538461538464</v>
      </c>
      <c r="K12" s="4">
        <v>0</v>
      </c>
      <c r="L12" s="4">
        <v>0.69</v>
      </c>
      <c r="M12" s="4">
        <v>5</v>
      </c>
    </row>
    <row r="13" spans="1:28" ht="14.25" customHeight="1" x14ac:dyDescent="0.3">
      <c r="A13" s="9" t="s">
        <v>11</v>
      </c>
      <c r="B13" s="17">
        <v>5</v>
      </c>
      <c r="C13" s="17">
        <v>0</v>
      </c>
      <c r="D13" s="17">
        <f t="shared" si="0"/>
        <v>5</v>
      </c>
      <c r="E13" s="18">
        <v>439</v>
      </c>
      <c r="F13" s="18">
        <f t="shared" si="1"/>
        <v>219.5</v>
      </c>
      <c r="G13" s="19">
        <f t="shared" si="2"/>
        <v>4.2211538461538458</v>
      </c>
      <c r="H13" s="20">
        <v>25</v>
      </c>
      <c r="I13" s="21">
        <f t="shared" si="3"/>
        <v>8.7799999999999994</v>
      </c>
      <c r="J13" s="21">
        <f t="shared" si="4"/>
        <v>0.16884615384615384</v>
      </c>
      <c r="K13" s="4">
        <v>5</v>
      </c>
      <c r="L13" s="4">
        <v>0.7</v>
      </c>
      <c r="M13" s="4">
        <v>0</v>
      </c>
    </row>
    <row r="14" spans="1:28" ht="14.25" customHeight="1" x14ac:dyDescent="0.3">
      <c r="A14" s="9" t="s">
        <v>18</v>
      </c>
      <c r="B14" s="22"/>
      <c r="C14" s="17">
        <v>0</v>
      </c>
      <c r="D14" s="17">
        <f t="shared" si="0"/>
        <v>0</v>
      </c>
      <c r="E14" s="18"/>
      <c r="F14" s="18">
        <f t="shared" si="1"/>
        <v>0</v>
      </c>
      <c r="G14" s="19">
        <f t="shared" si="2"/>
        <v>0</v>
      </c>
      <c r="H14" s="20"/>
      <c r="I14" s="21" t="e">
        <f t="shared" si="3"/>
        <v>#DIV/0!</v>
      </c>
      <c r="J14" s="21" t="e">
        <f t="shared" si="4"/>
        <v>#DIV/0!</v>
      </c>
      <c r="L14" s="4">
        <v>0.89</v>
      </c>
      <c r="M14" s="4">
        <v>0</v>
      </c>
    </row>
    <row r="15" spans="1:28" ht="14.25" customHeight="1" x14ac:dyDescent="0.3">
      <c r="A15" s="9" t="s">
        <v>19</v>
      </c>
      <c r="B15" s="22"/>
      <c r="C15" s="17">
        <v>0</v>
      </c>
      <c r="D15" s="17">
        <f t="shared" si="0"/>
        <v>0</v>
      </c>
      <c r="E15" s="18"/>
      <c r="F15" s="18">
        <f t="shared" si="1"/>
        <v>0</v>
      </c>
      <c r="G15" s="19">
        <f t="shared" si="2"/>
        <v>0</v>
      </c>
      <c r="H15" s="20"/>
      <c r="I15" s="21" t="e">
        <f t="shared" si="3"/>
        <v>#DIV/0!</v>
      </c>
      <c r="J15" s="21" t="e">
        <f t="shared" si="4"/>
        <v>#DIV/0!</v>
      </c>
      <c r="L15" s="4">
        <v>0.95</v>
      </c>
      <c r="M15" s="4">
        <v>0</v>
      </c>
    </row>
    <row r="16" spans="1:28" ht="14.25" customHeight="1" x14ac:dyDescent="0.3"/>
    <row r="17" spans="10:13" ht="14.25" customHeight="1" x14ac:dyDescent="0.3">
      <c r="J17" s="4" t="s">
        <v>37</v>
      </c>
      <c r="K17" s="4">
        <v>10</v>
      </c>
      <c r="L17" s="4" t="s">
        <v>38</v>
      </c>
      <c r="M17" s="4">
        <v>10</v>
      </c>
    </row>
    <row r="18" spans="10:13" ht="14.25" customHeight="1" x14ac:dyDescent="0.3">
      <c r="J18" s="4" t="s">
        <v>39</v>
      </c>
      <c r="K18" s="4">
        <v>5</v>
      </c>
      <c r="L18" s="4" t="s">
        <v>40</v>
      </c>
      <c r="M18" s="4">
        <v>5</v>
      </c>
    </row>
    <row r="19" spans="10:13" ht="14.25" customHeight="1" x14ac:dyDescent="0.3">
      <c r="J19" s="4" t="s">
        <v>41</v>
      </c>
      <c r="K19" s="4">
        <v>0</v>
      </c>
      <c r="L19" s="4" t="s">
        <v>42</v>
      </c>
      <c r="M19" s="4">
        <v>0</v>
      </c>
    </row>
    <row r="20" spans="10:13" ht="14.25" customHeight="1" x14ac:dyDescent="0.3"/>
    <row r="21" spans="10:13" ht="14.25" customHeight="1" x14ac:dyDescent="0.3"/>
    <row r="22" spans="10:13" ht="14.25" customHeight="1" x14ac:dyDescent="0.3"/>
    <row r="23" spans="10:13" ht="14.25" customHeight="1" x14ac:dyDescent="0.3"/>
    <row r="24" spans="10:13" ht="14.25" customHeight="1" x14ac:dyDescent="0.3"/>
    <row r="25" spans="10:13" ht="14.25" customHeight="1" x14ac:dyDescent="0.3"/>
    <row r="26" spans="10:13" ht="14.25" customHeight="1" x14ac:dyDescent="0.3"/>
    <row r="27" spans="10:13" ht="14.25" customHeight="1" x14ac:dyDescent="0.3"/>
    <row r="28" spans="10:13" ht="14.25" customHeight="1" x14ac:dyDescent="0.3"/>
    <row r="29" spans="10:13" ht="14.25" customHeight="1" x14ac:dyDescent="0.3"/>
    <row r="30" spans="10:13" ht="14.25" customHeight="1" x14ac:dyDescent="0.3"/>
    <row r="31" spans="10:13" ht="14.25" customHeight="1" x14ac:dyDescent="0.3"/>
    <row r="32" spans="10:13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D26" sqref="D26"/>
    </sheetView>
  </sheetViews>
  <sheetFormatPr baseColWidth="10" defaultColWidth="14.44140625" defaultRowHeight="15" customHeight="1" x14ac:dyDescent="0.3"/>
  <cols>
    <col min="1" max="1" width="10.6640625" customWidth="1"/>
    <col min="2" max="2" width="28.109375" style="36" bestFit="1" customWidth="1"/>
    <col min="3" max="26" width="10.6640625" customWidth="1"/>
  </cols>
  <sheetData>
    <row r="1" spans="1:5" ht="14.25" customHeight="1" x14ac:dyDescent="0.3">
      <c r="A1" t="s">
        <v>49</v>
      </c>
      <c r="B1" s="36" t="s">
        <v>50</v>
      </c>
    </row>
    <row r="2" spans="1:5" ht="14.25" customHeight="1" x14ac:dyDescent="0.3">
      <c r="A2" t="s">
        <v>51</v>
      </c>
      <c r="B2" s="36">
        <v>2020.5900000000004</v>
      </c>
      <c r="C2" s="37">
        <f>1-(B2/$B$17)</f>
        <v>0.95757441888151373</v>
      </c>
      <c r="E2" s="39"/>
    </row>
    <row r="3" spans="1:5" ht="14.25" customHeight="1" x14ac:dyDescent="0.3">
      <c r="A3" t="s">
        <v>52</v>
      </c>
      <c r="B3" s="36">
        <v>3371.2000000000003</v>
      </c>
      <c r="C3" s="37">
        <f t="shared" ref="C3:C16" si="0">1-(B3/$B$17)</f>
        <v>0.92921616009846586</v>
      </c>
      <c r="E3" s="39"/>
    </row>
    <row r="4" spans="1:5" ht="14.25" customHeight="1" x14ac:dyDescent="0.3">
      <c r="A4" t="s">
        <v>53</v>
      </c>
      <c r="B4" s="36">
        <v>789.21000000000015</v>
      </c>
      <c r="C4" s="37">
        <f t="shared" si="0"/>
        <v>0.9834292494397574</v>
      </c>
      <c r="E4" s="39"/>
    </row>
    <row r="5" spans="1:5" ht="14.25" customHeight="1" x14ac:dyDescent="0.3">
      <c r="A5" t="s">
        <v>54</v>
      </c>
      <c r="B5" s="36">
        <v>17460.68</v>
      </c>
      <c r="C5" s="37">
        <f t="shared" si="0"/>
        <v>0.63338455811226857</v>
      </c>
      <c r="E5" s="39"/>
    </row>
    <row r="6" spans="1:5" ht="14.25" customHeight="1" x14ac:dyDescent="0.3">
      <c r="A6" t="s">
        <v>55</v>
      </c>
      <c r="B6" s="36">
        <v>2394.89</v>
      </c>
      <c r="C6" s="37">
        <f t="shared" si="0"/>
        <v>0.9497153801786351</v>
      </c>
      <c r="E6" s="39"/>
    </row>
    <row r="7" spans="1:5" ht="14.25" customHeight="1" x14ac:dyDescent="0.3">
      <c r="A7" t="s">
        <v>56</v>
      </c>
      <c r="B7" s="36">
        <v>2021.3</v>
      </c>
      <c r="C7" s="37">
        <f t="shared" si="0"/>
        <v>0.9575595112740356</v>
      </c>
      <c r="E7" s="39"/>
    </row>
    <row r="8" spans="1:5" ht="14.25" customHeight="1" x14ac:dyDescent="0.3">
      <c r="A8" t="s">
        <v>57</v>
      </c>
      <c r="B8" s="36">
        <v>9685.34</v>
      </c>
      <c r="C8" s="37">
        <f t="shared" si="0"/>
        <v>0.79664049716660978</v>
      </c>
      <c r="E8" s="39"/>
    </row>
    <row r="9" spans="1:5" ht="14.25" customHeight="1" x14ac:dyDescent="0.3">
      <c r="A9" t="s">
        <v>58</v>
      </c>
      <c r="B9" s="36">
        <v>1940.61</v>
      </c>
      <c r="C9" s="37">
        <f t="shared" si="0"/>
        <v>0.95925372936897357</v>
      </c>
      <c r="E9" s="39"/>
    </row>
    <row r="10" spans="1:5" ht="14.25" customHeight="1" x14ac:dyDescent="0.3">
      <c r="A10" t="s">
        <v>59</v>
      </c>
      <c r="B10" s="36">
        <v>850.29</v>
      </c>
      <c r="C10" s="37">
        <f t="shared" si="0"/>
        <v>0.98214677526403793</v>
      </c>
      <c r="E10" s="39"/>
    </row>
    <row r="11" spans="1:5" ht="14.25" customHeight="1" x14ac:dyDescent="0.3">
      <c r="A11" t="s">
        <v>60</v>
      </c>
      <c r="B11" s="36">
        <v>52.080000000000005</v>
      </c>
      <c r="C11" s="37">
        <f t="shared" si="0"/>
        <v>0.99890649549653776</v>
      </c>
      <c r="E11" s="39"/>
    </row>
    <row r="12" spans="1:5" ht="14.25" customHeight="1" x14ac:dyDescent="0.3">
      <c r="A12" t="s">
        <v>61</v>
      </c>
      <c r="B12" s="36">
        <v>87.88000000000001</v>
      </c>
      <c r="C12" s="37">
        <f t="shared" si="0"/>
        <v>0.99815481613355872</v>
      </c>
      <c r="E12" s="39"/>
    </row>
    <row r="13" spans="1:5" ht="14.25" customHeight="1" x14ac:dyDescent="0.3">
      <c r="A13" t="s">
        <v>62</v>
      </c>
      <c r="B13" s="36">
        <v>448.26</v>
      </c>
      <c r="C13" s="37">
        <f t="shared" si="0"/>
        <v>0.99058805052377141</v>
      </c>
      <c r="E13" s="39"/>
    </row>
    <row r="14" spans="1:5" ht="14.25" customHeight="1" x14ac:dyDescent="0.3">
      <c r="A14" t="s">
        <v>63</v>
      </c>
      <c r="B14" s="36">
        <v>5026.2999999999993</v>
      </c>
      <c r="C14" s="37">
        <f t="shared" si="0"/>
        <v>0.89446463737034843</v>
      </c>
      <c r="E14" s="39"/>
    </row>
    <row r="15" spans="1:5" ht="14.25" customHeight="1" x14ac:dyDescent="0.3">
      <c r="A15" t="s">
        <v>64</v>
      </c>
      <c r="B15" s="36">
        <v>1437.65</v>
      </c>
      <c r="C15" s="37">
        <f t="shared" si="0"/>
        <v>0.96981419451992146</v>
      </c>
      <c r="E15" s="39"/>
    </row>
    <row r="16" spans="1:5" ht="14.25" customHeight="1" x14ac:dyDescent="0.3">
      <c r="A16" t="s">
        <v>65</v>
      </c>
      <c r="B16" s="36">
        <v>40.410000000000004</v>
      </c>
      <c r="C16" s="37">
        <f t="shared" si="0"/>
        <v>0.99915152617156477</v>
      </c>
      <c r="E16" s="39"/>
    </row>
    <row r="17" spans="1:2" ht="14.25" customHeight="1" x14ac:dyDescent="0.3">
      <c r="A17" t="s">
        <v>66</v>
      </c>
      <c r="B17" s="36">
        <v>47626.69000000001</v>
      </c>
    </row>
    <row r="18" spans="1:2" ht="14.25" customHeight="1" x14ac:dyDescent="0.3"/>
    <row r="19" spans="1:2" ht="14.25" customHeight="1" x14ac:dyDescent="0.3"/>
    <row r="20" spans="1:2" ht="14.25" customHeight="1" x14ac:dyDescent="0.3"/>
    <row r="21" spans="1:2" ht="14.25" customHeight="1" x14ac:dyDescent="0.3"/>
    <row r="22" spans="1:2" ht="14.25" customHeight="1" x14ac:dyDescent="0.3"/>
    <row r="23" spans="1:2" ht="14.25" customHeight="1" x14ac:dyDescent="0.3"/>
    <row r="24" spans="1:2" ht="14.25" customHeight="1" x14ac:dyDescent="0.3"/>
    <row r="25" spans="1:2" ht="14.25" customHeight="1" x14ac:dyDescent="0.3"/>
    <row r="26" spans="1:2" ht="14.25" customHeight="1" x14ac:dyDescent="0.3"/>
    <row r="27" spans="1:2" ht="14.25" customHeight="1" x14ac:dyDescent="0.3"/>
    <row r="28" spans="1:2" ht="14.25" customHeight="1" x14ac:dyDescent="0.3"/>
    <row r="29" spans="1:2" ht="14.25" customHeight="1" x14ac:dyDescent="0.3"/>
    <row r="30" spans="1:2" ht="14.25" customHeight="1" x14ac:dyDescent="0.3"/>
    <row r="31" spans="1:2" ht="14.25" customHeight="1" x14ac:dyDescent="0.3"/>
    <row r="32" spans="1: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8"/>
  <sheetViews>
    <sheetView workbookViewId="0">
      <selection activeCell="F1" sqref="F1"/>
    </sheetView>
  </sheetViews>
  <sheetFormatPr baseColWidth="10" defaultColWidth="14.44140625" defaultRowHeight="15" customHeight="1" x14ac:dyDescent="0.3"/>
  <cols>
    <col min="1" max="1" width="15.33203125" bestFit="1" customWidth="1"/>
    <col min="2" max="2" width="30.33203125" bestFit="1" customWidth="1"/>
    <col min="3" max="3" width="10.6640625" customWidth="1"/>
    <col min="4" max="4" width="11.6640625" customWidth="1"/>
    <col min="5" max="25" width="10.6640625" customWidth="1"/>
  </cols>
  <sheetData>
    <row r="1" spans="1:6" ht="14.25" customHeight="1" x14ac:dyDescent="0.3">
      <c r="A1" s="35" t="s">
        <v>49</v>
      </c>
      <c r="B1" s="35" t="s">
        <v>67</v>
      </c>
      <c r="D1" s="33" t="s">
        <v>48</v>
      </c>
      <c r="F1" s="33" t="s">
        <v>68</v>
      </c>
    </row>
    <row r="2" spans="1:6" ht="14.25" customHeight="1" x14ac:dyDescent="0.3">
      <c r="A2" s="34" t="s">
        <v>51</v>
      </c>
      <c r="B2" s="38">
        <v>72</v>
      </c>
      <c r="D2">
        <v>78</v>
      </c>
      <c r="F2">
        <f>+(B2+D2)/2</f>
        <v>75</v>
      </c>
    </row>
    <row r="3" spans="1:6" ht="14.25" customHeight="1" x14ac:dyDescent="0.3">
      <c r="A3" s="34" t="s">
        <v>52</v>
      </c>
      <c r="B3" s="38">
        <v>77</v>
      </c>
      <c r="D3">
        <v>97</v>
      </c>
      <c r="F3">
        <f t="shared" ref="F3:F14" si="0">+(B3+D3)/2</f>
        <v>87</v>
      </c>
    </row>
    <row r="4" spans="1:6" ht="14.25" customHeight="1" x14ac:dyDescent="0.3">
      <c r="A4" s="34" t="s">
        <v>54</v>
      </c>
      <c r="B4" s="38">
        <v>45</v>
      </c>
      <c r="D4">
        <v>92</v>
      </c>
      <c r="F4">
        <f t="shared" si="0"/>
        <v>68.5</v>
      </c>
    </row>
    <row r="5" spans="1:6" ht="14.25" customHeight="1" x14ac:dyDescent="0.3">
      <c r="A5" s="34" t="s">
        <v>56</v>
      </c>
      <c r="B5" s="38">
        <v>51</v>
      </c>
      <c r="D5">
        <v>95</v>
      </c>
      <c r="F5">
        <f t="shared" si="0"/>
        <v>73</v>
      </c>
    </row>
    <row r="6" spans="1:6" ht="14.25" customHeight="1" x14ac:dyDescent="0.3">
      <c r="A6" s="34" t="s">
        <v>57</v>
      </c>
      <c r="B6" s="38">
        <v>62</v>
      </c>
      <c r="D6">
        <v>47</v>
      </c>
      <c r="F6">
        <f t="shared" si="0"/>
        <v>54.5</v>
      </c>
    </row>
    <row r="7" spans="1:6" ht="14.25" customHeight="1" x14ac:dyDescent="0.3">
      <c r="A7" s="34" t="s">
        <v>59</v>
      </c>
      <c r="B7" s="38">
        <v>43</v>
      </c>
      <c r="D7">
        <v>53</v>
      </c>
      <c r="F7">
        <f t="shared" si="0"/>
        <v>48</v>
      </c>
    </row>
    <row r="8" spans="1:6" ht="14.25" customHeight="1" x14ac:dyDescent="0.3">
      <c r="A8" s="34" t="s">
        <v>60</v>
      </c>
      <c r="B8" s="38">
        <v>100</v>
      </c>
      <c r="D8">
        <v>100</v>
      </c>
      <c r="F8">
        <f t="shared" si="0"/>
        <v>100</v>
      </c>
    </row>
    <row r="9" spans="1:6" ht="14.25" customHeight="1" x14ac:dyDescent="0.3">
      <c r="A9" s="34" t="s">
        <v>61</v>
      </c>
      <c r="B9" s="38">
        <v>83</v>
      </c>
      <c r="D9">
        <v>96</v>
      </c>
      <c r="F9">
        <f t="shared" si="0"/>
        <v>89.5</v>
      </c>
    </row>
    <row r="10" spans="1:6" ht="14.25" customHeight="1" x14ac:dyDescent="0.3">
      <c r="A10" s="34" t="s">
        <v>62</v>
      </c>
      <c r="B10" s="38">
        <v>79</v>
      </c>
      <c r="D10">
        <v>94</v>
      </c>
      <c r="F10">
        <f t="shared" si="0"/>
        <v>86.5</v>
      </c>
    </row>
    <row r="11" spans="1:6" ht="14.25" customHeight="1" x14ac:dyDescent="0.3">
      <c r="A11" s="34" t="s">
        <v>63</v>
      </c>
      <c r="B11" s="38">
        <v>51</v>
      </c>
      <c r="D11">
        <v>74</v>
      </c>
      <c r="F11">
        <f t="shared" si="0"/>
        <v>62.5</v>
      </c>
    </row>
    <row r="12" spans="1:6" ht="14.25" customHeight="1" x14ac:dyDescent="0.3">
      <c r="A12" s="34" t="s">
        <v>64</v>
      </c>
      <c r="B12" s="38">
        <v>86</v>
      </c>
      <c r="D12">
        <v>84</v>
      </c>
      <c r="F12">
        <f t="shared" si="0"/>
        <v>85</v>
      </c>
    </row>
    <row r="13" spans="1:6" ht="14.25" customHeight="1" x14ac:dyDescent="0.3">
      <c r="A13" s="34" t="s">
        <v>65</v>
      </c>
      <c r="B13" s="38">
        <v>99</v>
      </c>
      <c r="D13">
        <v>100</v>
      </c>
      <c r="F13">
        <f t="shared" si="0"/>
        <v>99.5</v>
      </c>
    </row>
    <row r="14" spans="1:6" ht="14.25" customHeight="1" x14ac:dyDescent="0.3">
      <c r="A14" s="34" t="s">
        <v>58</v>
      </c>
      <c r="B14" s="38">
        <v>92</v>
      </c>
      <c r="D14">
        <v>100</v>
      </c>
      <c r="F14">
        <f t="shared" si="0"/>
        <v>96</v>
      </c>
    </row>
    <row r="15" spans="1:6" ht="14.25" customHeight="1" x14ac:dyDescent="0.3"/>
    <row r="16" spans="1: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4140625" defaultRowHeight="15" customHeight="1" x14ac:dyDescent="0.3"/>
  <cols>
    <col min="1" max="26" width="10.6640625" customWidth="1"/>
  </cols>
  <sheetData>
    <row r="1" ht="14.25" customHeight="1" x14ac:dyDescent="0.3"/>
    <row r="2" ht="14.25" customHeight="1" x14ac:dyDescent="0.3"/>
    <row r="3" ht="14.25" customHeight="1" x14ac:dyDescent="0.3"/>
    <row r="4" ht="14.25" customHeight="1" x14ac:dyDescent="0.3"/>
    <row r="5" ht="14.25" customHeight="1" x14ac:dyDescent="0.3"/>
    <row r="6" ht="14.25" customHeight="1" x14ac:dyDescent="0.3"/>
    <row r="7" ht="14.25" customHeight="1" x14ac:dyDescent="0.3"/>
    <row r="8" ht="14.25" customHeight="1" x14ac:dyDescent="0.3"/>
    <row r="9" ht="14.25" customHeight="1" x14ac:dyDescent="0.3"/>
    <row r="10" ht="14.25" customHeight="1" x14ac:dyDescent="0.3"/>
    <row r="11" ht="14.25" customHeight="1" x14ac:dyDescent="0.3"/>
    <row r="12" ht="14.25" customHeight="1" x14ac:dyDescent="0.3"/>
    <row r="13" ht="14.25" customHeight="1" x14ac:dyDescent="0.3"/>
    <row r="14" ht="14.25" customHeight="1" x14ac:dyDescent="0.3"/>
    <row r="15" ht="14.25" customHeight="1" x14ac:dyDescent="0.3"/>
    <row r="1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selection activeCell="E24" sqref="E24"/>
    </sheetView>
  </sheetViews>
  <sheetFormatPr baseColWidth="10" defaultColWidth="14.44140625" defaultRowHeight="15" customHeight="1" x14ac:dyDescent="0.3"/>
  <cols>
    <col min="1" max="1" width="15.6640625" customWidth="1"/>
    <col min="2" max="5" width="10.6640625" customWidth="1"/>
    <col min="6" max="6" width="17.33203125" customWidth="1"/>
    <col min="7" max="26" width="10.6640625" customWidth="1"/>
  </cols>
  <sheetData>
    <row r="1" spans="1:13" ht="14.25" customHeight="1" x14ac:dyDescent="0.3">
      <c r="A1" s="23"/>
      <c r="B1" s="24" t="s">
        <v>43</v>
      </c>
      <c r="C1" s="24" t="s">
        <v>44</v>
      </c>
      <c r="D1" s="24" t="s">
        <v>45</v>
      </c>
      <c r="E1" s="25"/>
      <c r="F1" s="23"/>
      <c r="G1" s="24" t="s">
        <v>43</v>
      </c>
      <c r="H1" s="24" t="s">
        <v>44</v>
      </c>
      <c r="I1" s="24" t="s">
        <v>45</v>
      </c>
    </row>
    <row r="2" spans="1:13" ht="14.25" customHeight="1" x14ac:dyDescent="0.3">
      <c r="A2" s="26" t="s">
        <v>9</v>
      </c>
      <c r="B2" s="27">
        <v>0.91300000000000003</v>
      </c>
      <c r="C2" s="27">
        <v>0.33300000000000002</v>
      </c>
      <c r="D2" s="27">
        <v>1.246</v>
      </c>
      <c r="E2" s="28"/>
      <c r="F2" s="29" t="s">
        <v>18</v>
      </c>
      <c r="G2" s="27">
        <v>0.44800000000000001</v>
      </c>
      <c r="H2" s="27">
        <v>0.15</v>
      </c>
      <c r="I2" s="30">
        <v>0.59799999999999998</v>
      </c>
      <c r="J2" s="31">
        <f t="shared" ref="J2:J15" si="0">(1.5-I2)*100</f>
        <v>90.2</v>
      </c>
      <c r="K2" s="32"/>
      <c r="L2" s="4" t="s">
        <v>18</v>
      </c>
      <c r="M2" s="4">
        <v>90.2</v>
      </c>
    </row>
    <row r="3" spans="1:13" ht="14.25" customHeight="1" x14ac:dyDescent="0.3">
      <c r="A3" s="26" t="s">
        <v>10</v>
      </c>
      <c r="B3" s="27">
        <v>0.3</v>
      </c>
      <c r="C3" s="27">
        <v>0.45500000000000002</v>
      </c>
      <c r="D3" s="27">
        <v>0.755</v>
      </c>
      <c r="E3" s="28"/>
      <c r="F3" s="29" t="s">
        <v>13</v>
      </c>
      <c r="G3" s="27">
        <v>0.41699999999999998</v>
      </c>
      <c r="H3" s="27">
        <v>0.25</v>
      </c>
      <c r="I3" s="30">
        <v>0.66700000000000004</v>
      </c>
      <c r="J3" s="31">
        <f t="shared" si="0"/>
        <v>83.3</v>
      </c>
      <c r="L3" s="4" t="s">
        <v>13</v>
      </c>
      <c r="M3" s="4">
        <v>83.3</v>
      </c>
    </row>
    <row r="4" spans="1:13" ht="14.25" customHeight="1" x14ac:dyDescent="0.3">
      <c r="A4" s="26" t="s">
        <v>11</v>
      </c>
      <c r="B4" s="27">
        <v>0.59199999999999997</v>
      </c>
      <c r="C4" s="27">
        <v>0.65</v>
      </c>
      <c r="D4" s="27">
        <v>1.242</v>
      </c>
      <c r="E4" s="28"/>
      <c r="F4" s="29" t="s">
        <v>10</v>
      </c>
      <c r="G4" s="27">
        <v>0.3</v>
      </c>
      <c r="H4" s="27">
        <v>0.45500000000000002</v>
      </c>
      <c r="I4" s="30">
        <v>0.755</v>
      </c>
      <c r="J4" s="31">
        <f t="shared" si="0"/>
        <v>74.5</v>
      </c>
      <c r="L4" s="4" t="s">
        <v>10</v>
      </c>
      <c r="M4" s="4">
        <v>74.5</v>
      </c>
    </row>
    <row r="5" spans="1:13" ht="14.25" customHeight="1" x14ac:dyDescent="0.3">
      <c r="A5" s="26" t="s">
        <v>13</v>
      </c>
      <c r="B5" s="27">
        <v>0.41699999999999998</v>
      </c>
      <c r="C5" s="27">
        <v>0.25</v>
      </c>
      <c r="D5" s="27">
        <v>0.66700000000000004</v>
      </c>
      <c r="E5" s="28"/>
      <c r="F5" s="29" t="s">
        <v>15</v>
      </c>
      <c r="G5" s="27">
        <v>0.76</v>
      </c>
      <c r="H5" s="27">
        <v>9.0999999999999998E-2</v>
      </c>
      <c r="I5" s="30">
        <v>0.85099999999999998</v>
      </c>
      <c r="J5" s="31">
        <f t="shared" si="0"/>
        <v>64.900000000000006</v>
      </c>
      <c r="L5" s="4" t="s">
        <v>15</v>
      </c>
      <c r="M5" s="4">
        <v>64.900000000000006</v>
      </c>
    </row>
    <row r="6" spans="1:13" ht="14.25" customHeight="1" x14ac:dyDescent="0.3">
      <c r="A6" s="26" t="s">
        <v>15</v>
      </c>
      <c r="B6" s="27">
        <v>0.76</v>
      </c>
      <c r="C6" s="27">
        <v>9.0999999999999998E-2</v>
      </c>
      <c r="D6" s="27">
        <v>0.85099999999999998</v>
      </c>
      <c r="E6" s="28"/>
      <c r="F6" s="29" t="s">
        <v>11</v>
      </c>
      <c r="G6" s="27">
        <v>0.59199999999999997</v>
      </c>
      <c r="H6" s="27">
        <v>0.65</v>
      </c>
      <c r="I6" s="30">
        <v>1.242</v>
      </c>
      <c r="J6" s="31">
        <f t="shared" si="0"/>
        <v>25.8</v>
      </c>
      <c r="L6" s="4" t="s">
        <v>11</v>
      </c>
      <c r="M6" s="4">
        <v>25.8</v>
      </c>
    </row>
    <row r="7" spans="1:13" ht="14.25" customHeight="1" x14ac:dyDescent="0.3">
      <c r="A7" s="26" t="s">
        <v>17</v>
      </c>
      <c r="B7" s="27">
        <v>4.7779999999999996</v>
      </c>
      <c r="C7" s="27">
        <v>2.3330000000000002</v>
      </c>
      <c r="D7" s="27">
        <v>7.1109999999999998</v>
      </c>
      <c r="E7" s="28"/>
      <c r="F7" s="29" t="s">
        <v>9</v>
      </c>
      <c r="G7" s="27">
        <v>0.91300000000000003</v>
      </c>
      <c r="H7" s="27">
        <v>0.33300000000000002</v>
      </c>
      <c r="I7" s="30">
        <v>1.246</v>
      </c>
      <c r="J7" s="31">
        <f t="shared" si="0"/>
        <v>25.4</v>
      </c>
      <c r="L7" s="4" t="s">
        <v>9</v>
      </c>
      <c r="M7" s="4">
        <v>25.4</v>
      </c>
    </row>
    <row r="8" spans="1:13" ht="14.25" customHeight="1" x14ac:dyDescent="0.3">
      <c r="A8" s="26" t="s">
        <v>18</v>
      </c>
      <c r="B8" s="27">
        <v>0.44800000000000001</v>
      </c>
      <c r="C8" s="27">
        <v>0.15</v>
      </c>
      <c r="D8" s="27">
        <v>0.59799999999999998</v>
      </c>
      <c r="E8" s="28"/>
      <c r="F8" s="29" t="s">
        <v>24</v>
      </c>
      <c r="G8" s="27">
        <v>0.61099999999999999</v>
      </c>
      <c r="H8" s="27">
        <v>0.66700000000000004</v>
      </c>
      <c r="I8" s="30">
        <v>1.278</v>
      </c>
      <c r="J8" s="31">
        <f t="shared" si="0"/>
        <v>22.199999999999996</v>
      </c>
      <c r="L8" s="4" t="s">
        <v>24</v>
      </c>
      <c r="M8" s="4">
        <v>22.199999999999996</v>
      </c>
    </row>
    <row r="9" spans="1:13" ht="14.25" customHeight="1" x14ac:dyDescent="0.3">
      <c r="A9" s="26" t="s">
        <v>19</v>
      </c>
      <c r="B9" s="27">
        <v>1.0489999999999999</v>
      </c>
      <c r="C9" s="27">
        <v>0.36399999999999999</v>
      </c>
      <c r="D9" s="27">
        <v>1.4119999999999999</v>
      </c>
      <c r="E9" s="28"/>
      <c r="F9" s="29" t="s">
        <v>19</v>
      </c>
      <c r="G9" s="27">
        <v>1.0489999999999999</v>
      </c>
      <c r="H9" s="27">
        <v>0.36399999999999999</v>
      </c>
      <c r="I9" s="30">
        <v>1.4119999999999999</v>
      </c>
      <c r="J9" s="31">
        <f t="shared" si="0"/>
        <v>8.8000000000000078</v>
      </c>
      <c r="L9" s="4" t="s">
        <v>19</v>
      </c>
      <c r="M9" s="4">
        <v>8.8000000000000078</v>
      </c>
    </row>
    <row r="10" spans="1:13" ht="14.25" customHeight="1" x14ac:dyDescent="0.3">
      <c r="A10" s="26" t="s">
        <v>20</v>
      </c>
      <c r="B10" s="27">
        <v>2.9329999999999998</v>
      </c>
      <c r="C10" s="27">
        <v>0.66700000000000004</v>
      </c>
      <c r="D10" s="27">
        <v>3.6</v>
      </c>
      <c r="E10" s="28"/>
      <c r="F10" s="29" t="s">
        <v>25</v>
      </c>
      <c r="G10" s="27">
        <v>0.77500000000000002</v>
      </c>
      <c r="H10" s="27">
        <v>0.69199999999999995</v>
      </c>
      <c r="I10" s="30">
        <v>1.4670000000000001</v>
      </c>
      <c r="J10" s="31">
        <f t="shared" si="0"/>
        <v>3.2999999999999918</v>
      </c>
      <c r="L10" s="4" t="s">
        <v>25</v>
      </c>
      <c r="M10" s="4">
        <v>3.2999999999999918</v>
      </c>
    </row>
    <row r="11" spans="1:13" ht="14.25" customHeight="1" x14ac:dyDescent="0.3">
      <c r="A11" s="26" t="s">
        <v>21</v>
      </c>
      <c r="B11" s="27">
        <v>0.61299999999999999</v>
      </c>
      <c r="C11" s="27">
        <v>1</v>
      </c>
      <c r="D11" s="27">
        <v>1.613</v>
      </c>
      <c r="E11" s="28"/>
      <c r="F11" s="29" t="s">
        <v>21</v>
      </c>
      <c r="G11" s="27">
        <v>0.61299999999999999</v>
      </c>
      <c r="H11" s="27">
        <v>1</v>
      </c>
      <c r="I11" s="30">
        <v>1.613</v>
      </c>
      <c r="J11" s="31">
        <f t="shared" si="0"/>
        <v>-11.299999999999999</v>
      </c>
      <c r="L11" s="4" t="s">
        <v>21</v>
      </c>
      <c r="M11" s="4">
        <v>-11.299999999999999</v>
      </c>
    </row>
    <row r="12" spans="1:13" ht="14.25" customHeight="1" x14ac:dyDescent="0.3">
      <c r="A12" s="26" t="s">
        <v>22</v>
      </c>
      <c r="B12" s="27">
        <v>0.80600000000000005</v>
      </c>
      <c r="C12" s="27">
        <v>0.9</v>
      </c>
      <c r="D12" s="27">
        <v>1.706</v>
      </c>
      <c r="E12" s="28"/>
      <c r="F12" s="29" t="s">
        <v>22</v>
      </c>
      <c r="G12" s="27">
        <v>0.80600000000000005</v>
      </c>
      <c r="H12" s="27">
        <v>0.9</v>
      </c>
      <c r="I12" s="30">
        <v>1.706</v>
      </c>
      <c r="J12" s="31">
        <f t="shared" si="0"/>
        <v>-20.599999999999994</v>
      </c>
      <c r="L12" s="4" t="s">
        <v>22</v>
      </c>
      <c r="M12" s="4">
        <v>-20.599999999999994</v>
      </c>
    </row>
    <row r="13" spans="1:13" ht="14.25" customHeight="1" x14ac:dyDescent="0.3">
      <c r="A13" s="26" t="s">
        <v>23</v>
      </c>
      <c r="B13" s="27">
        <v>1.444</v>
      </c>
      <c r="C13" s="27">
        <v>0.9</v>
      </c>
      <c r="D13" s="27">
        <v>2.3439999999999999</v>
      </c>
      <c r="E13" s="28"/>
      <c r="F13" s="29" t="s">
        <v>23</v>
      </c>
      <c r="G13" s="27">
        <v>1.444</v>
      </c>
      <c r="H13" s="27">
        <v>0.9</v>
      </c>
      <c r="I13" s="30">
        <v>2.3439999999999999</v>
      </c>
      <c r="J13" s="31">
        <f t="shared" si="0"/>
        <v>-84.399999999999991</v>
      </c>
      <c r="L13" s="4" t="s">
        <v>23</v>
      </c>
      <c r="M13" s="4">
        <v>-84.399999999999991</v>
      </c>
    </row>
    <row r="14" spans="1:13" ht="14.25" customHeight="1" x14ac:dyDescent="0.3">
      <c r="A14" s="26" t="s">
        <v>24</v>
      </c>
      <c r="B14" s="27">
        <v>0.61099999999999999</v>
      </c>
      <c r="C14" s="27">
        <v>0.66700000000000004</v>
      </c>
      <c r="D14" s="27">
        <v>1.278</v>
      </c>
      <c r="E14" s="28"/>
      <c r="F14" s="29" t="s">
        <v>20</v>
      </c>
      <c r="G14" s="27">
        <v>2.9329999999999998</v>
      </c>
      <c r="H14" s="27">
        <v>0.66700000000000004</v>
      </c>
      <c r="I14" s="30">
        <v>3.6</v>
      </c>
      <c r="J14" s="31">
        <f t="shared" si="0"/>
        <v>-210</v>
      </c>
      <c r="L14" s="4" t="s">
        <v>20</v>
      </c>
      <c r="M14" s="4">
        <v>-210</v>
      </c>
    </row>
    <row r="15" spans="1:13" ht="14.25" customHeight="1" x14ac:dyDescent="0.3">
      <c r="A15" s="26" t="s">
        <v>25</v>
      </c>
      <c r="B15" s="27">
        <v>0.77500000000000002</v>
      </c>
      <c r="C15" s="27">
        <v>0.69199999999999995</v>
      </c>
      <c r="D15" s="27">
        <v>1.4670000000000001</v>
      </c>
      <c r="E15" s="28"/>
      <c r="F15" s="29" t="s">
        <v>17</v>
      </c>
      <c r="G15" s="27">
        <v>4.7779999999999996</v>
      </c>
      <c r="H15" s="27">
        <v>2.3330000000000002</v>
      </c>
      <c r="I15" s="30">
        <v>7.1109999999999998</v>
      </c>
      <c r="J15" s="31">
        <f t="shared" si="0"/>
        <v>-561.1</v>
      </c>
      <c r="L15" s="4" t="s">
        <v>17</v>
      </c>
      <c r="M15" s="4">
        <v>-561.1</v>
      </c>
    </row>
    <row r="16" spans="1:13" ht="14.25" customHeight="1" x14ac:dyDescent="0.3"/>
    <row r="17" spans="10:10" ht="14.25" customHeight="1" x14ac:dyDescent="0.3"/>
    <row r="18" spans="10:10" ht="14.25" customHeight="1" x14ac:dyDescent="0.3">
      <c r="J18" s="4">
        <f>12.5%*12</f>
        <v>1.5</v>
      </c>
    </row>
    <row r="19" spans="10:10" ht="14.25" customHeight="1" x14ac:dyDescent="0.3"/>
    <row r="20" spans="10:10" ht="14.25" customHeight="1" x14ac:dyDescent="0.3"/>
    <row r="21" spans="10:10" ht="14.25" customHeight="1" x14ac:dyDescent="0.3"/>
    <row r="22" spans="10:10" ht="14.25" customHeight="1" x14ac:dyDescent="0.3"/>
    <row r="23" spans="10:10" ht="14.25" customHeight="1" x14ac:dyDescent="0.3"/>
    <row r="24" spans="10:10" ht="14.25" customHeight="1" x14ac:dyDescent="0.3"/>
    <row r="25" spans="10:10" ht="14.25" customHeight="1" x14ac:dyDescent="0.3"/>
    <row r="26" spans="10:10" ht="14.25" customHeight="1" x14ac:dyDescent="0.3"/>
    <row r="27" spans="10:10" ht="14.25" customHeight="1" x14ac:dyDescent="0.3"/>
    <row r="28" spans="10:10" ht="14.25" customHeight="1" x14ac:dyDescent="0.3"/>
    <row r="29" spans="10:10" ht="14.25" customHeight="1" x14ac:dyDescent="0.3"/>
    <row r="30" spans="10:10" ht="14.25" customHeight="1" x14ac:dyDescent="0.3"/>
    <row r="31" spans="10:10" ht="14.25" customHeight="1" x14ac:dyDescent="0.3"/>
    <row r="32" spans="10:1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TABLA PONDERACIONES</vt:lpstr>
      <vt:lpstr>VEHICULOS</vt:lpstr>
      <vt:lpstr>ADMINISTRATIVO</vt:lpstr>
      <vt:lpstr>ALMACEN</vt:lpstr>
      <vt:lpstr>RENTABILIDAD</vt:lpstr>
      <vt:lpstr>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Foubert</dc:creator>
  <cp:lastModifiedBy>Javier Foubert</cp:lastModifiedBy>
  <dcterms:created xsi:type="dcterms:W3CDTF">2023-06-21T23:56:18Z</dcterms:created>
  <dcterms:modified xsi:type="dcterms:W3CDTF">2023-06-27T22:03:39Z</dcterms:modified>
</cp:coreProperties>
</file>