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Plataforma TACOS EL PATA\"/>
    </mc:Choice>
  </mc:AlternateContent>
  <xr:revisionPtr revIDLastSave="0" documentId="13_ncr:1_{083F8FD8-8000-4A76-97B6-9FB78DE4F7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ta de Empleados" sheetId="1" r:id="rId1"/>
    <sheet name="Incidencias" sheetId="6" r:id="rId2"/>
    <sheet name="INCAPACIDADES Y VACACIONES" sheetId="7" r:id="rId3"/>
    <sheet name="LISTADOS A ACTUALIZAR" sheetId="2" r:id="rId4"/>
  </sheets>
  <definedNames>
    <definedName name="DEPARTAMENTO">'LISTADOS A ACTUALIZAR'!$E$2:$E$17</definedName>
    <definedName name="EMPRESA">'LISTADOS A ACTUALIZAR'!#REF!</definedName>
    <definedName name="EN_CASO_DE_BAJA_COMENTARIOS">'LISTADOS A ACTUALIZAR'!$B$2:$B$10</definedName>
    <definedName name="ENTIDAD_FEDERATIVA___ESTADO">'LISTADOS A ACTUALIZAR'!$K$2:$K$33</definedName>
    <definedName name="ESCOLARIDAD">'LISTADOS A ACTUALIZAR'!$I$2:$I$9</definedName>
    <definedName name="Estado_Civil">'LISTADOS A ACTUALIZAR'!$J$2:$J$4</definedName>
    <definedName name="GENERO">'LISTADOS A ACTUALIZAR'!$G$2:$G$3</definedName>
    <definedName name="HIJOS">'LISTADOS A ACTUALIZAR'!$H$2:$H$3</definedName>
    <definedName name="JEFE">'LISTADOS A ACTUALIZAR'!$F$2:$F$1999</definedName>
    <definedName name="PARENTESCO_BENEFICIARIO">'LISTADOS A ACTUALIZAR'!$M$2:$M$13</definedName>
    <definedName name="PODRIA_REINGRESAR">'LISTADOS A ACTUALIZAR'!$N$2:$N$3</definedName>
    <definedName name="PUESTO">'LISTADOS A ACTUALIZAR'!$C$2:$C$14</definedName>
    <definedName name="STATUS">'LISTADOS A ACTUALIZAR'!$A$2:$A$10</definedName>
    <definedName name="SUCURSAL">'LISTADOS A ACTUALIZAR'!$D$2:$D$69</definedName>
    <definedName name="Tipo_de_Incapacidad">'LISTADOS A ACTUALIZAR'!$L$2:$L$4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7" l="1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H3" i="7"/>
  <c r="U26" i="1"/>
  <c r="S26" i="1"/>
  <c r="Q26" i="1"/>
  <c r="R26" i="1" s="1"/>
  <c r="P26" i="1"/>
  <c r="F26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5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3" i="1"/>
  <c r="S14" i="1"/>
  <c r="S24" i="1"/>
  <c r="S22" i="1"/>
  <c r="S21" i="1"/>
  <c r="S20" i="1"/>
  <c r="S19" i="1"/>
  <c r="S18" i="1"/>
  <c r="S17" i="1"/>
  <c r="S16" i="1"/>
  <c r="S15" i="1"/>
  <c r="S25" i="1"/>
  <c r="S13" i="1"/>
  <c r="S12" i="1"/>
  <c r="S11" i="1"/>
  <c r="S10" i="1"/>
  <c r="S9" i="1"/>
  <c r="S7" i="1"/>
  <c r="S6" i="1"/>
  <c r="F23" i="1"/>
  <c r="S5" i="1"/>
  <c r="S8" i="1"/>
  <c r="Q4" i="6"/>
  <c r="Q3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F15" i="1" l="1"/>
  <c r="P15" i="1"/>
  <c r="Q15" i="1"/>
  <c r="R15" i="1" s="1"/>
  <c r="P17" i="1" l="1"/>
  <c r="Q17" i="1"/>
  <c r="R17" i="1" s="1"/>
  <c r="P18" i="1"/>
  <c r="Q18" i="1"/>
  <c r="R18" i="1" s="1"/>
  <c r="P5" i="1"/>
  <c r="Q5" i="1"/>
  <c r="R5" i="1" s="1"/>
  <c r="P6" i="1"/>
  <c r="Q6" i="1"/>
  <c r="R6" i="1" s="1"/>
  <c r="P7" i="1"/>
  <c r="Q7" i="1"/>
  <c r="R7" i="1" s="1"/>
  <c r="P8" i="1"/>
  <c r="Q8" i="1"/>
  <c r="R8" i="1" s="1"/>
  <c r="P9" i="1"/>
  <c r="Q9" i="1"/>
  <c r="R9" i="1" s="1"/>
  <c r="P10" i="1"/>
  <c r="Q10" i="1"/>
  <c r="R10" i="1" s="1"/>
  <c r="P11" i="1"/>
  <c r="Q11" i="1"/>
  <c r="R11" i="1" s="1"/>
  <c r="P12" i="1"/>
  <c r="Q12" i="1"/>
  <c r="R12" i="1" s="1"/>
  <c r="P13" i="1"/>
  <c r="Q13" i="1"/>
  <c r="R13" i="1" s="1"/>
  <c r="P16" i="1"/>
  <c r="Q16" i="1"/>
  <c r="R16" i="1" s="1"/>
  <c r="P19" i="1"/>
  <c r="Q19" i="1"/>
  <c r="R19" i="1" s="1"/>
  <c r="P20" i="1"/>
  <c r="Q20" i="1"/>
  <c r="R20" i="1" s="1"/>
  <c r="P21" i="1"/>
  <c r="Q21" i="1"/>
  <c r="R21" i="1" s="1"/>
  <c r="P22" i="1"/>
  <c r="Q22" i="1"/>
  <c r="R22" i="1" s="1"/>
  <c r="P24" i="1"/>
  <c r="Q24" i="1"/>
  <c r="R24" i="1" s="1"/>
  <c r="P25" i="1"/>
  <c r="Q25" i="1"/>
  <c r="R25" i="1" s="1"/>
  <c r="P23" i="1"/>
  <c r="Q23" i="1"/>
  <c r="R23" i="1" s="1"/>
  <c r="P27" i="1"/>
  <c r="Q27" i="1"/>
  <c r="R27" i="1" s="1"/>
  <c r="P28" i="1"/>
  <c r="Q28" i="1"/>
  <c r="R28" i="1" s="1"/>
  <c r="P29" i="1"/>
  <c r="Q29" i="1"/>
  <c r="R29" i="1" s="1"/>
  <c r="P30" i="1"/>
  <c r="Q30" i="1"/>
  <c r="R30" i="1" s="1"/>
  <c r="P31" i="1"/>
  <c r="Q31" i="1"/>
  <c r="R31" i="1" s="1"/>
  <c r="P32" i="1"/>
  <c r="Q32" i="1"/>
  <c r="R32" i="1" s="1"/>
  <c r="P33" i="1"/>
  <c r="Q33" i="1"/>
  <c r="R33" i="1" s="1"/>
  <c r="P34" i="1"/>
  <c r="Q34" i="1"/>
  <c r="R34" i="1" s="1"/>
  <c r="P35" i="1"/>
  <c r="Q35" i="1"/>
  <c r="R35" i="1" s="1"/>
  <c r="P36" i="1"/>
  <c r="Q36" i="1"/>
  <c r="R36" i="1" s="1"/>
  <c r="P37" i="1"/>
  <c r="Q37" i="1"/>
  <c r="R37" i="1" s="1"/>
  <c r="P38" i="1"/>
  <c r="Q38" i="1"/>
  <c r="R38" i="1" s="1"/>
  <c r="P39" i="1"/>
  <c r="Q39" i="1"/>
  <c r="R39" i="1" s="1"/>
  <c r="P40" i="1"/>
  <c r="Q40" i="1"/>
  <c r="R40" i="1" s="1"/>
  <c r="P41" i="1"/>
  <c r="Q41" i="1"/>
  <c r="R41" i="1" s="1"/>
  <c r="P42" i="1"/>
  <c r="Q42" i="1"/>
  <c r="R42" i="1" s="1"/>
  <c r="P43" i="1"/>
  <c r="Q43" i="1"/>
  <c r="R43" i="1" s="1"/>
  <c r="P44" i="1"/>
  <c r="Q44" i="1"/>
  <c r="R44" i="1" s="1"/>
  <c r="P45" i="1"/>
  <c r="Q45" i="1"/>
  <c r="R45" i="1" s="1"/>
  <c r="P46" i="1"/>
  <c r="Q46" i="1"/>
  <c r="R46" i="1" s="1"/>
  <c r="P47" i="1"/>
  <c r="Q47" i="1"/>
  <c r="R47" i="1" s="1"/>
  <c r="P48" i="1"/>
  <c r="Q48" i="1"/>
  <c r="R48" i="1" s="1"/>
  <c r="P49" i="1"/>
  <c r="Q49" i="1"/>
  <c r="R49" i="1" s="1"/>
  <c r="P50" i="1"/>
  <c r="Q50" i="1"/>
  <c r="R50" i="1" s="1"/>
  <c r="P51" i="1"/>
  <c r="Q51" i="1"/>
  <c r="R51" i="1" s="1"/>
  <c r="P52" i="1"/>
  <c r="Q52" i="1"/>
  <c r="R52" i="1" s="1"/>
  <c r="P53" i="1"/>
  <c r="Q53" i="1"/>
  <c r="R53" i="1" s="1"/>
  <c r="P54" i="1"/>
  <c r="Q54" i="1"/>
  <c r="R54" i="1" s="1"/>
  <c r="P55" i="1"/>
  <c r="Q55" i="1"/>
  <c r="R55" i="1" s="1"/>
  <c r="P56" i="1"/>
  <c r="Q56" i="1"/>
  <c r="R56" i="1" s="1"/>
  <c r="P57" i="1"/>
  <c r="Q57" i="1"/>
  <c r="R57" i="1" s="1"/>
  <c r="P58" i="1"/>
  <c r="Q58" i="1"/>
  <c r="R58" i="1" s="1"/>
  <c r="P59" i="1"/>
  <c r="Q59" i="1"/>
  <c r="R59" i="1" s="1"/>
  <c r="P60" i="1"/>
  <c r="Q60" i="1"/>
  <c r="R60" i="1" s="1"/>
  <c r="P61" i="1"/>
  <c r="Q61" i="1"/>
  <c r="R61" i="1" s="1"/>
  <c r="P62" i="1"/>
  <c r="Q62" i="1"/>
  <c r="R62" i="1" s="1"/>
  <c r="P63" i="1"/>
  <c r="Q63" i="1"/>
  <c r="R63" i="1" s="1"/>
  <c r="P64" i="1"/>
  <c r="Q64" i="1"/>
  <c r="R64" i="1" s="1"/>
  <c r="P65" i="1"/>
  <c r="Q65" i="1"/>
  <c r="R65" i="1" s="1"/>
  <c r="P66" i="1"/>
  <c r="Q66" i="1"/>
  <c r="R66" i="1" s="1"/>
  <c r="P67" i="1"/>
  <c r="Q67" i="1"/>
  <c r="R67" i="1" s="1"/>
  <c r="P68" i="1"/>
  <c r="Q68" i="1"/>
  <c r="R68" i="1" s="1"/>
  <c r="P69" i="1"/>
  <c r="Q69" i="1"/>
  <c r="R69" i="1" s="1"/>
  <c r="P70" i="1"/>
  <c r="Q70" i="1"/>
  <c r="R70" i="1" s="1"/>
  <c r="P71" i="1"/>
  <c r="Q71" i="1"/>
  <c r="R71" i="1" s="1"/>
  <c r="P72" i="1"/>
  <c r="Q72" i="1"/>
  <c r="R72" i="1" s="1"/>
  <c r="P73" i="1"/>
  <c r="Q73" i="1"/>
  <c r="R73" i="1" s="1"/>
  <c r="P74" i="1"/>
  <c r="Q74" i="1"/>
  <c r="R74" i="1" s="1"/>
  <c r="P75" i="1"/>
  <c r="Q75" i="1"/>
  <c r="R75" i="1" s="1"/>
  <c r="P76" i="1"/>
  <c r="Q76" i="1"/>
  <c r="R76" i="1" s="1"/>
  <c r="P77" i="1"/>
  <c r="Q77" i="1"/>
  <c r="R77" i="1" s="1"/>
  <c r="P78" i="1"/>
  <c r="Q78" i="1"/>
  <c r="R78" i="1" s="1"/>
  <c r="P79" i="1"/>
  <c r="Q79" i="1"/>
  <c r="R79" i="1" s="1"/>
  <c r="P80" i="1"/>
  <c r="Q80" i="1"/>
  <c r="R80" i="1" s="1"/>
  <c r="P81" i="1"/>
  <c r="Q81" i="1"/>
  <c r="R81" i="1" s="1"/>
  <c r="P82" i="1"/>
  <c r="Q82" i="1"/>
  <c r="R82" i="1" s="1"/>
  <c r="P83" i="1"/>
  <c r="Q83" i="1"/>
  <c r="R83" i="1" s="1"/>
  <c r="P84" i="1"/>
  <c r="Q84" i="1"/>
  <c r="R84" i="1" s="1"/>
  <c r="P85" i="1"/>
  <c r="Q85" i="1"/>
  <c r="R85" i="1" s="1"/>
  <c r="P86" i="1"/>
  <c r="Q86" i="1"/>
  <c r="R86" i="1" s="1"/>
  <c r="P87" i="1"/>
  <c r="Q87" i="1"/>
  <c r="R87" i="1" s="1"/>
  <c r="P88" i="1"/>
  <c r="Q88" i="1"/>
  <c r="R88" i="1" s="1"/>
  <c r="P89" i="1"/>
  <c r="Q89" i="1"/>
  <c r="R89" i="1" s="1"/>
  <c r="P90" i="1"/>
  <c r="Q90" i="1"/>
  <c r="R90" i="1" s="1"/>
  <c r="P91" i="1"/>
  <c r="Q91" i="1"/>
  <c r="R91" i="1" s="1"/>
  <c r="P92" i="1"/>
  <c r="Q92" i="1"/>
  <c r="R92" i="1" s="1"/>
  <c r="P93" i="1"/>
  <c r="Q93" i="1"/>
  <c r="R93" i="1" s="1"/>
  <c r="P94" i="1"/>
  <c r="Q94" i="1"/>
  <c r="R94" i="1" s="1"/>
  <c r="P95" i="1"/>
  <c r="Q95" i="1"/>
  <c r="R95" i="1" s="1"/>
  <c r="P96" i="1"/>
  <c r="Q96" i="1"/>
  <c r="R96" i="1" s="1"/>
  <c r="P97" i="1"/>
  <c r="Q97" i="1"/>
  <c r="R97" i="1" s="1"/>
  <c r="P98" i="1"/>
  <c r="Q98" i="1"/>
  <c r="R98" i="1" s="1"/>
  <c r="P99" i="1"/>
  <c r="Q99" i="1"/>
  <c r="R99" i="1" s="1"/>
  <c r="Q14" i="1"/>
  <c r="R14" i="1" s="1"/>
  <c r="P14" i="1"/>
  <c r="F5" i="1" l="1"/>
  <c r="F6" i="1"/>
  <c r="F7" i="1"/>
  <c r="F8" i="1"/>
  <c r="F9" i="1"/>
  <c r="F10" i="1"/>
  <c r="F11" i="1"/>
  <c r="F12" i="1"/>
  <c r="F13" i="1"/>
  <c r="F16" i="1"/>
  <c r="F17" i="1"/>
  <c r="F18" i="1" l="1"/>
  <c r="F19" i="1"/>
  <c r="F20" i="1"/>
  <c r="F21" i="1"/>
  <c r="F22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4" i="1"/>
</calcChain>
</file>

<file path=xl/sharedStrings.xml><?xml version="1.0" encoding="utf-8"?>
<sst xmlns="http://schemas.openxmlformats.org/spreadsheetml/2006/main" count="1048" uniqueCount="495">
  <si>
    <t>Apellido Paterno</t>
  </si>
  <si>
    <t>Apellido Materno</t>
  </si>
  <si>
    <t>Nombres</t>
  </si>
  <si>
    <t>Hijos</t>
  </si>
  <si>
    <t>Fecha Reingreso</t>
  </si>
  <si>
    <t>Hombre</t>
  </si>
  <si>
    <t>Escolaridad Terminada</t>
  </si>
  <si>
    <t>Mujer</t>
  </si>
  <si>
    <t>PUESTO</t>
  </si>
  <si>
    <t>SUCURSAL</t>
  </si>
  <si>
    <t>DEPARTAMENTO</t>
  </si>
  <si>
    <t>JEFE</t>
  </si>
  <si>
    <t>RECURSOS HUMANOS</t>
  </si>
  <si>
    <t>SI</t>
  </si>
  <si>
    <t>NO</t>
  </si>
  <si>
    <t>PRIMARIA</t>
  </si>
  <si>
    <t>SECUNDARIA</t>
  </si>
  <si>
    <t>PREPARATORIA</t>
  </si>
  <si>
    <t>TECNICO</t>
  </si>
  <si>
    <t>MAESTRIA</t>
  </si>
  <si>
    <t>DOCTORADO</t>
  </si>
  <si>
    <t>LICENCIATURA</t>
  </si>
  <si>
    <t>MEDIA SUPERIOR</t>
  </si>
  <si>
    <t>GUERRERO</t>
  </si>
  <si>
    <t>HIDALGO</t>
  </si>
  <si>
    <t>MORELOS</t>
  </si>
  <si>
    <t>TLAXCALA</t>
  </si>
  <si>
    <t>ALMACEN</t>
  </si>
  <si>
    <t>COMPRAS</t>
  </si>
  <si>
    <t>CONTABILIDAD</t>
  </si>
  <si>
    <t>DIRECCION GENERAL</t>
  </si>
  <si>
    <t>PRODUCCION</t>
  </si>
  <si>
    <t>Analista de Reclutamiento</t>
  </si>
  <si>
    <t>BAJA</t>
  </si>
  <si>
    <t>Supervisor</t>
  </si>
  <si>
    <t>JEFE DE PISO</t>
  </si>
  <si>
    <t>JEFE DE PRODUCCION</t>
  </si>
  <si>
    <t>MESERO</t>
  </si>
  <si>
    <t>LAVALOZA</t>
  </si>
  <si>
    <t>TORTILLERA</t>
  </si>
  <si>
    <t>CAJA</t>
  </si>
  <si>
    <t>PARRILLERO</t>
  </si>
  <si>
    <t>FUENTES Y SALSAS</t>
  </si>
  <si>
    <t>RUNNER</t>
  </si>
  <si>
    <t>AUXILIAR GENERAL</t>
  </si>
  <si>
    <t>AUXILIAR COCINA</t>
  </si>
  <si>
    <t>Jefe de Almacén</t>
  </si>
  <si>
    <t>Jefe de Sucursal</t>
  </si>
  <si>
    <t>Liquidador Rutas</t>
  </si>
  <si>
    <t>Administrativo</t>
  </si>
  <si>
    <t>Aux Almacén</t>
  </si>
  <si>
    <t>Jefe de Ventas</t>
  </si>
  <si>
    <t>Supervisor de Ventas</t>
  </si>
  <si>
    <t xml:space="preserve">Repartos </t>
  </si>
  <si>
    <t>Aux Administrativo</t>
  </si>
  <si>
    <t>Aux Reparto</t>
  </si>
  <si>
    <t>Almacenista</t>
  </si>
  <si>
    <t>GERENTE</t>
  </si>
  <si>
    <t>Dirección General</t>
  </si>
  <si>
    <t>Asesoría Jurídica</t>
  </si>
  <si>
    <t>Comunicación Organizacional</t>
  </si>
  <si>
    <t>Soporte Técnico</t>
  </si>
  <si>
    <t>Gerencia Operativa</t>
  </si>
  <si>
    <t>Vehículos</t>
  </si>
  <si>
    <t>Compras</t>
  </si>
  <si>
    <t>Costos</t>
  </si>
  <si>
    <t>Inventarios</t>
  </si>
  <si>
    <t>Análisis</t>
  </si>
  <si>
    <t>Auditor</t>
  </si>
  <si>
    <t>Comprador</t>
  </si>
  <si>
    <t>Jefe de Compras</t>
  </si>
  <si>
    <t>Gerencia Administrativa</t>
  </si>
  <si>
    <t>Contabilidad</t>
  </si>
  <si>
    <t>Nóminas</t>
  </si>
  <si>
    <t>Facturas</t>
  </si>
  <si>
    <t>Annálisis y Registro Nóminas</t>
  </si>
  <si>
    <t>Control Interno</t>
  </si>
  <si>
    <t>Recursos Humanos</t>
  </si>
  <si>
    <t>Coordinador Administrativo</t>
  </si>
  <si>
    <t>Limpieza</t>
  </si>
  <si>
    <t>Supervisor de Reparto</t>
  </si>
  <si>
    <t>LA NORIA</t>
  </si>
  <si>
    <t>MIRADOR</t>
  </si>
  <si>
    <t>EJERCITO REPUBLICANO</t>
  </si>
  <si>
    <t>CENTRO SUR</t>
  </si>
  <si>
    <t>CIMATARIO</t>
  </si>
  <si>
    <t>CANDILES</t>
  </si>
  <si>
    <t>EL JACAL</t>
  </si>
  <si>
    <t>BERNARDO QUINTANA</t>
  </si>
  <si>
    <t>JURIQUILLA</t>
  </si>
  <si>
    <t>XENTRIC ANAHUAC</t>
  </si>
  <si>
    <t>CAÑADAS DEL LAGO</t>
  </si>
  <si>
    <t>SLP CHAPULTEPEC</t>
  </si>
  <si>
    <t>METEPEC</t>
  </si>
  <si>
    <t>NUEVO LAREDO</t>
  </si>
  <si>
    <t>CDMX VIA 515</t>
  </si>
  <si>
    <t>SALTILLO</t>
  </si>
  <si>
    <t>LINDAVISTA GUADALUPE</t>
  </si>
  <si>
    <t>SLP CARRANZA</t>
  </si>
  <si>
    <t>CUMBRES MTY</t>
  </si>
  <si>
    <t>URBAN CENTER JURICA</t>
  </si>
  <si>
    <t>EL REFUGIO</t>
  </si>
  <si>
    <t>TOLUCA</t>
  </si>
  <si>
    <t>CDMX SAMARA SANTA FE</t>
  </si>
  <si>
    <t>LEON EL MORAL</t>
  </si>
  <si>
    <t>LEON VIA ALTA</t>
  </si>
  <si>
    <t>CANCUN</t>
  </si>
  <si>
    <t>IZUCAR</t>
  </si>
  <si>
    <t>MERIDA</t>
  </si>
  <si>
    <t>OAXACA</t>
  </si>
  <si>
    <t>PUEBLA</t>
  </si>
  <si>
    <t>PUEBLA SUR</t>
  </si>
  <si>
    <t>PUEBLA NORTE</t>
  </si>
  <si>
    <t>PUEBLA NORTE 1</t>
  </si>
  <si>
    <t>PUEBLA NORTE 2</t>
  </si>
  <si>
    <t>PUEBLA NORTE CHAVEZ</t>
  </si>
  <si>
    <t>PUEBLA NORTE DON ADRIAN</t>
  </si>
  <si>
    <t>PUEBLA SUR KELLOGG'S</t>
  </si>
  <si>
    <t>PUEBLA NORTE KELLOGG'S</t>
  </si>
  <si>
    <t>PUEBLA NORTE LOBATO</t>
  </si>
  <si>
    <t>PUEBLA NORTE SARA</t>
  </si>
  <si>
    <t>PUEBLA SUR 8030</t>
  </si>
  <si>
    <t>PUEBLA SUR 2</t>
  </si>
  <si>
    <t>PUEBLA SUR 3</t>
  </si>
  <si>
    <t>PUEBLA SUR ESPEJO</t>
  </si>
  <si>
    <t>PUEBLA SUR ESPEJO 2</t>
  </si>
  <si>
    <t>PUEBLA SUR MIGUEL CORONA</t>
  </si>
  <si>
    <t>STAFF</t>
  </si>
  <si>
    <t>TECAMACHALCO</t>
  </si>
  <si>
    <t>TEZIUTLAN</t>
  </si>
  <si>
    <t>TUXTLA GUTIERREZ</t>
  </si>
  <si>
    <t>VERACRUZ</t>
  </si>
  <si>
    <t>VILLAHERMOSA</t>
  </si>
  <si>
    <t>XALAPA</t>
  </si>
  <si>
    <t>XALAPA Z</t>
  </si>
  <si>
    <t>CURP</t>
  </si>
  <si>
    <t>RFC</t>
  </si>
  <si>
    <t>NSS</t>
  </si>
  <si>
    <t>COLONIA</t>
  </si>
  <si>
    <t>C.P.</t>
  </si>
  <si>
    <t>CLABE</t>
  </si>
  <si>
    <t>MES</t>
  </si>
  <si>
    <t>AÑO</t>
  </si>
  <si>
    <t>LICENCIA DE CONDUCIR</t>
  </si>
  <si>
    <t>INE</t>
  </si>
  <si>
    <t>ESTUDIO</t>
  </si>
  <si>
    <t>PAGARE</t>
  </si>
  <si>
    <t>RESGUARDO</t>
  </si>
  <si>
    <t>CONTRATO</t>
  </si>
  <si>
    <t>GARCIA</t>
  </si>
  <si>
    <t>ARCOS</t>
  </si>
  <si>
    <t>SOLTERO</t>
  </si>
  <si>
    <t>UNION LIBRE</t>
  </si>
  <si>
    <t>CASADO</t>
  </si>
  <si>
    <t>ESPOSA</t>
  </si>
  <si>
    <t>X</t>
  </si>
  <si>
    <t>HERMANO</t>
  </si>
  <si>
    <t>Analista de Inventarios</t>
  </si>
  <si>
    <t>Analista de Costos</t>
  </si>
  <si>
    <t>Auditor Operativo</t>
  </si>
  <si>
    <t>Aux Compras</t>
  </si>
  <si>
    <t>Aux Contable</t>
  </si>
  <si>
    <t>Aux Recursos Humanos</t>
  </si>
  <si>
    <t>Ayudante de Reparto</t>
  </si>
  <si>
    <t>Chofer de Reparto</t>
  </si>
  <si>
    <t>Chofer Foráneo</t>
  </si>
  <si>
    <t>Coordinador de Reparto</t>
  </si>
  <si>
    <t>Elemento de Seguridad</t>
  </si>
  <si>
    <t>Jefe Administrativo</t>
  </si>
  <si>
    <t>Monitorista</t>
  </si>
  <si>
    <t>Operaciones</t>
  </si>
  <si>
    <t>Preventa</t>
  </si>
  <si>
    <t>Preventa Aristeo</t>
  </si>
  <si>
    <t>Preventa Kellogg's</t>
  </si>
  <si>
    <t>Preventa Norte</t>
  </si>
  <si>
    <t>Preventa Roberto</t>
  </si>
  <si>
    <t>Preventa Rosario</t>
  </si>
  <si>
    <t>Preventa Unilever</t>
  </si>
  <si>
    <t>Supervisor Jr</t>
  </si>
  <si>
    <t>Supervisor de Preventa</t>
  </si>
  <si>
    <t>Suplente de Preventa</t>
  </si>
  <si>
    <t>Suplente de Reparto</t>
  </si>
  <si>
    <t>Suplente de Ruta</t>
  </si>
  <si>
    <t>AUSENTISMO</t>
  </si>
  <si>
    <t>DEMANDA</t>
  </si>
  <si>
    <t>SALARIO DIARIO</t>
  </si>
  <si>
    <t>NUMERO DE CREDITO</t>
  </si>
  <si>
    <t>CONFLICTO</t>
  </si>
  <si>
    <t>FALTAS</t>
  </si>
  <si>
    <t>INCAPACIDAD</t>
  </si>
  <si>
    <t>FESTIVO</t>
  </si>
  <si>
    <t>VACACIONES</t>
  </si>
  <si>
    <t>SALARIO BASE SEMANAL</t>
  </si>
  <si>
    <t>ALMARAZ ROMERO RODRIGO</t>
  </si>
  <si>
    <t>CORTES SANTIAGO FERNANDO</t>
  </si>
  <si>
    <t>ACTA DE NACIMIENTO</t>
  </si>
  <si>
    <t>COMPROBANTE DE DOMICILIO</t>
  </si>
  <si>
    <t>PEREZ</t>
  </si>
  <si>
    <t>HERNANDEZ</t>
  </si>
  <si>
    <t>PISO</t>
  </si>
  <si>
    <t>LOGISTICA</t>
  </si>
  <si>
    <t>VENTAS</t>
  </si>
  <si>
    <t>ADMINISTRACION</t>
  </si>
  <si>
    <t>JURIDICO</t>
  </si>
  <si>
    <t>COMUNICACIÓN ORGANIZACIONAL</t>
  </si>
  <si>
    <t>SOPORTE TECNICO</t>
  </si>
  <si>
    <t>OPERACIONES</t>
  </si>
  <si>
    <t>ALMARAZ</t>
  </si>
  <si>
    <t>ROMERO</t>
  </si>
  <si>
    <t>RODRIGO</t>
  </si>
  <si>
    <t>CORTES</t>
  </si>
  <si>
    <t>SANTIAGO</t>
  </si>
  <si>
    <t>FERNANDO</t>
  </si>
  <si>
    <t>OJEDA</t>
  </si>
  <si>
    <t>IBARRA</t>
  </si>
  <si>
    <t>JOSE</t>
  </si>
  <si>
    <t>OLVERA</t>
  </si>
  <si>
    <t>RAMIREZ</t>
  </si>
  <si>
    <t>JUAN CARLOS</t>
  </si>
  <si>
    <t>DANIEL</t>
  </si>
  <si>
    <t>RICO</t>
  </si>
  <si>
    <t>PACHECO</t>
  </si>
  <si>
    <t>TULIA</t>
  </si>
  <si>
    <t>VILLAFUERTE</t>
  </si>
  <si>
    <t>ANGELES SARAHI</t>
  </si>
  <si>
    <t>JIMENEZ</t>
  </si>
  <si>
    <t>ORTEGA</t>
  </si>
  <si>
    <t>HERLINDA</t>
  </si>
  <si>
    <t>TOLEDO</t>
  </si>
  <si>
    <t>VAZQUEZ</t>
  </si>
  <si>
    <t>LIDIA</t>
  </si>
  <si>
    <t>HERRERA BRAVO</t>
  </si>
  <si>
    <t>SOTO</t>
  </si>
  <si>
    <t>LUIS GIOVANNY</t>
  </si>
  <si>
    <t>CHAVEZ</t>
  </si>
  <si>
    <t>RODRIGUEZ</t>
  </si>
  <si>
    <t>ERICK</t>
  </si>
  <si>
    <t>PLATA</t>
  </si>
  <si>
    <t>PICHARDO</t>
  </si>
  <si>
    <t>ALBERTO</t>
  </si>
  <si>
    <t>STATUS</t>
  </si>
  <si>
    <t>ACTIVO</t>
  </si>
  <si>
    <t>PENDIENTE ALTA</t>
  </si>
  <si>
    <t>INC. ENFERMEDAD</t>
  </si>
  <si>
    <t>INC. RIESGO</t>
  </si>
  <si>
    <t>EN CASO DE BAJA COMENTARIOS</t>
  </si>
  <si>
    <t>LOPEZ</t>
  </si>
  <si>
    <t>LAGO</t>
  </si>
  <si>
    <t>CINTHYA</t>
  </si>
  <si>
    <t>ADMINISTRATIVO</t>
  </si>
  <si>
    <t>RETIRO POR EDAD</t>
  </si>
  <si>
    <t>TEMAS PERSONALES</t>
  </si>
  <si>
    <t>MARIANO</t>
  </si>
  <si>
    <t>CRESCENCIO</t>
  </si>
  <si>
    <t>HECTOR</t>
  </si>
  <si>
    <t>CENTENO</t>
  </si>
  <si>
    <t>MORALES</t>
  </si>
  <si>
    <t>JAQUELINE</t>
  </si>
  <si>
    <t>SANTANA</t>
  </si>
  <si>
    <t>JOSE LUIS</t>
  </si>
  <si>
    <t>BARCENAS</t>
  </si>
  <si>
    <t>CHRISTOPHER EDUARDO</t>
  </si>
  <si>
    <t>SALAZAR</t>
  </si>
  <si>
    <t>DIEGO</t>
  </si>
  <si>
    <t>NAOMI</t>
  </si>
  <si>
    <t>REYES</t>
  </si>
  <si>
    <t>ALCARAZ</t>
  </si>
  <si>
    <t>17 ENE - 24 ENE    7  DIAS</t>
  </si>
  <si>
    <t>INC. MATERINDAD</t>
  </si>
  <si>
    <t>LOPEZ LAGO CINTHYA</t>
  </si>
  <si>
    <t>OJEDA IBARRA JOSE</t>
  </si>
  <si>
    <t>OLVERA RAMIREZ JUAN CARLOS</t>
  </si>
  <si>
    <t>PEREZ HERNANDEZ DANIEL</t>
  </si>
  <si>
    <t>RICO PACHECO TULIA</t>
  </si>
  <si>
    <t>PEREZ VILLAFUERTE ANGELES SARAHI</t>
  </si>
  <si>
    <t>JIMENEZ ORTEGA HERLINDA</t>
  </si>
  <si>
    <t>TOLEDO VAZQUEZ LIDIA</t>
  </si>
  <si>
    <t>HERRERA BRAVO SOTO LUIS GIOVANNY</t>
  </si>
  <si>
    <t>CHAVEZ RODRIGUEZ ERICK</t>
  </si>
  <si>
    <t>MARIANO CRESCENCIO HECTOR</t>
  </si>
  <si>
    <t>CENTENO MORALES JAQUELINE</t>
  </si>
  <si>
    <t>SANTANA HERNANDEZ JOSE LUIS</t>
  </si>
  <si>
    <t>BARCENAS GARCIA CHRISTOPHER EDUARDO</t>
  </si>
  <si>
    <t>SALAZAR SALAZAR DIEGO</t>
  </si>
  <si>
    <t>GARCIA ARCOS NAOMI</t>
  </si>
  <si>
    <t>Nombre Completo</t>
  </si>
  <si>
    <t>AARR870711I23</t>
  </si>
  <si>
    <t>AARR870711HDFLMD04</t>
  </si>
  <si>
    <t>COSF9706122V7</t>
  </si>
  <si>
    <t>COSF970612HTSRNR03</t>
  </si>
  <si>
    <t>OEIJ9907108I3</t>
  </si>
  <si>
    <t>03159976772</t>
  </si>
  <si>
    <t>OEIJ990710HMNJBS05</t>
  </si>
  <si>
    <t>OERJ841003GQ5</t>
  </si>
  <si>
    <t>OERJ841003HQTLMN09</t>
  </si>
  <si>
    <t>PEHD8510174H2</t>
  </si>
  <si>
    <t>PEHD851017HGTRRN06</t>
  </si>
  <si>
    <t>RIPT631128JX6</t>
  </si>
  <si>
    <t>14816323605</t>
  </si>
  <si>
    <t>RIPT631128MQTCCL00</t>
  </si>
  <si>
    <t>PEVA941108FEA</t>
  </si>
  <si>
    <t>PEVA941108MGTRLN08</t>
  </si>
  <si>
    <t>JIOH670418PW9</t>
  </si>
  <si>
    <t>JIOH670418MQTMRR05</t>
  </si>
  <si>
    <t>TOVL950511NI1</t>
  </si>
  <si>
    <t>14129511219</t>
  </si>
  <si>
    <t>TOVL950511MQTLZD00</t>
  </si>
  <si>
    <t>HESL0011218R9</t>
  </si>
  <si>
    <t>08170027216</t>
  </si>
  <si>
    <t>HESL001121HDFRTSA1</t>
  </si>
  <si>
    <t>05199442418</t>
  </si>
  <si>
    <t>CARE940920HMCHDR06</t>
  </si>
  <si>
    <t>CARE940920J77</t>
  </si>
  <si>
    <t>REAS890121A31</t>
  </si>
  <si>
    <t>14068103937</t>
  </si>
  <si>
    <t>REAS890121MDFYLL05</t>
  </si>
  <si>
    <t>LOLC820503DU0</t>
  </si>
  <si>
    <t># Empleado</t>
  </si>
  <si>
    <t>EDAD (2022)</t>
  </si>
  <si>
    <t>DIRECCIÓN (CALLE Y #)</t>
  </si>
  <si>
    <t>TELEFONO</t>
  </si>
  <si>
    <t>Estado Civil</t>
  </si>
  <si>
    <t>E278</t>
  </si>
  <si>
    <t>foxfesadecv@gmail.com</t>
  </si>
  <si>
    <t>ENTIDAD FEDERATIVA / ESTADO</t>
  </si>
  <si>
    <t>QUERETARO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</si>
  <si>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</si>
  <si>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</si>
  <si>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</si>
  <si>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</si>
  <si>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</si>
  <si>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</si>
  <si>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</si>
  <si>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</si>
  <si>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</si>
  <si>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DISTRITO FEDERAL</t>
  </si>
  <si>
    <t>GUANAJUATO</t>
  </si>
  <si>
    <t>JALISCO</t>
  </si>
  <si>
    <t>ESTADO DE MEXICO</t>
  </si>
  <si>
    <t>MICHOACAN</t>
  </si>
  <si>
    <t>NAYARIT</t>
  </si>
  <si>
    <t>NUEVO LEON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</si>
  <si>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</si>
  <si>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</si>
  <si>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</si>
  <si>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</si>
  <si>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</si>
  <si>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</si>
  <si>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</si>
  <si>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</si>
  <si>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ABANDONO</t>
  </si>
  <si>
    <t>B-TOMO LIQUIDACIONES</t>
  </si>
  <si>
    <t>B-VENTAS FICTICIAS</t>
  </si>
  <si>
    <t>B-ROBO</t>
  </si>
  <si>
    <t>B-BAJO DESEMPEÑO</t>
  </si>
  <si>
    <t>Tipo de Incapacidad</t>
  </si>
  <si>
    <t>Riesgo</t>
  </si>
  <si>
    <t>Maternidad</t>
  </si>
  <si>
    <t>DEBE QUEDAR EN HISTORICOS PARA REPORTES PRIMA RIESGO</t>
  </si>
  <si>
    <t>PARENTESCO BENEFICIARIO</t>
  </si>
  <si>
    <t>MADRE</t>
  </si>
  <si>
    <t>PADRE</t>
  </si>
  <si>
    <t>HIJO</t>
  </si>
  <si>
    <t>HIJA</t>
  </si>
  <si>
    <t>ESPOSO</t>
  </si>
  <si>
    <t>HERMANA</t>
  </si>
  <si>
    <t>TIA</t>
  </si>
  <si>
    <t>TIO</t>
  </si>
  <si>
    <t>CONCUBINA</t>
  </si>
  <si>
    <t>CONCUBNIO</t>
  </si>
  <si>
    <t>CARTA ANTECEDENTES NO PENALES</t>
  </si>
  <si>
    <t>CARTA DE RETENCION</t>
  </si>
  <si>
    <t>CARTAS RECOMENDACIÓN</t>
  </si>
  <si>
    <t>Folio Alta Reingreso</t>
  </si>
  <si>
    <t>Fecha Baja Reingreso</t>
  </si>
  <si>
    <t>Folio Baja Reingreso</t>
  </si>
  <si>
    <t>SELENE JAZMIN</t>
  </si>
  <si>
    <t>ANIVERSARIO VACACIONES</t>
  </si>
  <si>
    <t>DIAS 1° AÑO</t>
  </si>
  <si>
    <t>FECHA DE PAGO</t>
  </si>
  <si>
    <t>Enfermedad</t>
  </si>
  <si>
    <t>LOLC820503MDFPGN01</t>
  </si>
  <si>
    <t>comunicarse con organigrama, en caso de cambio se ajuste automáticamente</t>
  </si>
  <si>
    <t>BAJA FIRMADA / HUELLAS</t>
  </si>
  <si>
    <t xml:space="preserve">INCAPACIDADES BLOQUEEN NOMINA SIGUIENTE, se hable con incidencias, reportes </t>
  </si>
  <si>
    <t>SISTEMA DIAS VACACIONES GOZADAS Y VAYA A INCIDENCIAS</t>
  </si>
  <si>
    <t>DOCUMENTOS     SUBIR MUCHOS A LA VEZ Y MARCAR CASILLAS DE COMPLETOS</t>
  </si>
  <si>
    <t>INE BENEFICIARIO</t>
  </si>
  <si>
    <t>SUELDO MENSUAL</t>
  </si>
  <si>
    <t>PERMISO SIN GOCE DE SUELDO</t>
  </si>
  <si>
    <t>CIERRES APOYO TRANSPORTE</t>
  </si>
  <si>
    <t>2960280735841460000</t>
  </si>
  <si>
    <t>1600838798801979828</t>
  </si>
  <si>
    <t>REGISTRO DE INCAPACIDADES</t>
  </si>
  <si>
    <t xml:space="preserve">SISTEMA DIAS VACACIONES GOZADAS Y VAYA A INCIDENCIAS. TOMAN DIAS SEPARADOS. DIAS TOMADOS Y FECHA PAGADO. FECHA ANIVERSARIO AVISE. CUENTA CON 3 DIAS Y TOMARA 2. </t>
  </si>
  <si>
    <t>INGRESO FISCAL</t>
  </si>
  <si>
    <t>PAGO EN EFECTIVO</t>
  </si>
  <si>
    <t>pend</t>
  </si>
  <si>
    <t>XALAMIHUA</t>
  </si>
  <si>
    <t>ALTAMIRANO</t>
  </si>
  <si>
    <t>JESUS</t>
  </si>
  <si>
    <t>XAAJ981205R54</t>
  </si>
  <si>
    <t>XAAJ981205HVZLLS02</t>
  </si>
  <si>
    <t>25179825317</t>
  </si>
  <si>
    <t>SUELDO SEMANAL NETO</t>
  </si>
  <si>
    <t>44170025736</t>
  </si>
  <si>
    <t>05200113248</t>
  </si>
  <si>
    <t>19160134680</t>
  </si>
  <si>
    <t>03169972779</t>
  </si>
  <si>
    <t>18160197044</t>
  </si>
  <si>
    <t>50160185034</t>
  </si>
  <si>
    <t>06816134552</t>
  </si>
  <si>
    <t>SD</t>
  </si>
  <si>
    <t>MACH0112056G9</t>
  </si>
  <si>
    <t>CEMJ0112023G4</t>
  </si>
  <si>
    <t>CEMJ011202MQTNRQA1</t>
  </si>
  <si>
    <t>MACH011205HQTRRCA2</t>
  </si>
  <si>
    <t>SAHL9905273Z3</t>
  </si>
  <si>
    <t>SAHL990527HGTNRS08</t>
  </si>
  <si>
    <t>BAGC000405EW4</t>
  </si>
  <si>
    <t>BAGC000405HQTRRRA6</t>
  </si>
  <si>
    <t>SASD011120TM0</t>
  </si>
  <si>
    <t>SASD011120HQTLLGA1</t>
  </si>
  <si>
    <t>GAAN010804JD2</t>
  </si>
  <si>
    <t>GAAN010804MVZRRMA6</t>
  </si>
  <si>
    <t>PAPA611020BCA</t>
  </si>
  <si>
    <t>PAPA611020HDFLCL04</t>
  </si>
  <si>
    <t>PODRIA REINGRESAR</t>
  </si>
  <si>
    <t>PAGOS ADICIONALES</t>
  </si>
  <si>
    <t>XALAMIHUA ALTAMIRANO JESUS</t>
  </si>
  <si>
    <t>REYES ALCARAZ SELENE JAZMIN</t>
  </si>
  <si>
    <t>FOUBERT</t>
  </si>
  <si>
    <t>JAVIER</t>
  </si>
  <si>
    <t>FORJ7606288U8</t>
  </si>
  <si>
    <t>FORJ760628HDFBMV02</t>
  </si>
  <si>
    <t>14007605505</t>
  </si>
  <si>
    <t>FOUBERT ROMERO JAVIER</t>
  </si>
  <si>
    <t>SUELDO SEMANAL ACTUAL</t>
  </si>
  <si>
    <t>COMENTARIOS DE AJUSTES HISTORICOS</t>
  </si>
  <si>
    <t>GENERO</t>
  </si>
  <si>
    <t>HIJOS</t>
  </si>
  <si>
    <t>ESTADO CIVIL</t>
  </si>
  <si>
    <t>ESCOLARIDAD TERMINADA</t>
  </si>
  <si>
    <t>TIPO SANGRE</t>
  </si>
  <si>
    <t># EMPLEADO</t>
  </si>
  <si>
    <t>APELLIDO PATERNO</t>
  </si>
  <si>
    <t>APELLIDO MATERNO</t>
  </si>
  <si>
    <t>NOMBRES</t>
  </si>
  <si>
    <t>NOMBRE COMPLETO</t>
  </si>
  <si>
    <t>FECHA NACIMIENTO</t>
  </si>
  <si>
    <t>FECHA INGRESO (TRAYECTORIA)</t>
  </si>
  <si>
    <t>FECHA ALTA IMSS</t>
  </si>
  <si>
    <t>UTLIMO DIA TRABAJADO</t>
  </si>
  <si>
    <t>FECHA BAJA</t>
  </si>
  <si>
    <t>FOLIO BAJA IMSS</t>
  </si>
  <si>
    <t>FOLIO ALTA IMSS</t>
  </si>
  <si>
    <t>E-MAIL</t>
  </si>
  <si>
    <t>CONTACTO EMERGENCIAS NOMBRE COMPLETO</t>
  </si>
  <si>
    <t>CONTACTO EMERGENCIAS PARENTESCO</t>
  </si>
  <si>
    <t>TELEFONO EMERGENCIA</t>
  </si>
  <si>
    <t>PRIMA VACACIONAL</t>
  </si>
  <si>
    <t>PRIMA DOMINICAL</t>
  </si>
  <si>
    <t>HORAS EXTRAS DOBLES</t>
  </si>
  <si>
    <t>HORAS TRABAJADAS</t>
  </si>
  <si>
    <t>SOLO JALE INFORMACION DE ACTIVOS    NO DEBE HABER BAJAS</t>
  </si>
  <si>
    <t>POR FORMULA</t>
  </si>
  <si>
    <t>NOMBRE COMPLETO BENEFICIARIO (S)      %</t>
  </si>
  <si>
    <t>FORMATO BANCO</t>
  </si>
  <si>
    <t>EMERGENCIAS</t>
  </si>
  <si>
    <t>ANALISIS HISTORICO DE AJUSTES DE SUELDOS</t>
  </si>
  <si>
    <t>SUELDO SEMANAL  INICIAL</t>
  </si>
  <si>
    <t>HISTORICOS / REPORTES   comunicarse con las incidencias.  Cada vez que se añada a la persona</t>
  </si>
  <si>
    <r>
      <t xml:space="preserve">EN LA </t>
    </r>
    <r>
      <rPr>
        <b/>
        <sz val="11"/>
        <color rgb="FFFF0000"/>
        <rFont val="Calibri"/>
        <family val="2"/>
      </rPr>
      <t>FILA 2 MARQUE CON   X    QUE APLICAN PARA TACOS EL PATA (DEMO A OCUPAR)</t>
    </r>
    <r>
      <rPr>
        <sz val="11"/>
        <color indexed="8"/>
        <rFont val="Calibri"/>
      </rPr>
      <t xml:space="preserve"> POR SU OPERACIÓN, SIN EMBARGO </t>
    </r>
    <r>
      <rPr>
        <b/>
        <sz val="11"/>
        <color rgb="FFFF0000"/>
        <rFont val="Calibri"/>
        <family val="2"/>
      </rPr>
      <t>PARA OTRAS COMPAÑIAS APLICARA EL RESTO</t>
    </r>
    <r>
      <rPr>
        <sz val="11"/>
        <color indexed="8"/>
        <rFont val="Calibri"/>
      </rPr>
      <t xml:space="preserve">. PARA QUE PUEDAN </t>
    </r>
    <r>
      <rPr>
        <b/>
        <sz val="11"/>
        <color rgb="FFFF0000"/>
        <rFont val="Calibri"/>
        <family val="2"/>
      </rPr>
      <t xml:space="preserve">CONSIDERARLO AL PROGRAMAR.    </t>
    </r>
    <r>
      <rPr>
        <sz val="11"/>
        <rFont val="Calibri"/>
        <family val="2"/>
      </rPr>
      <t>CREO QUE ES MAS FACIL DESHABILITAR EN MOMENTO DADO. USTEDES SON LOS EXPERTOS</t>
    </r>
  </si>
  <si>
    <t>HISTORICOS / REPORTES    VAYA UNIDO CON COMENTARIOS Y  LIGADO A RFC PARA FUTURA CONSULTA
BAJAS  BLOQUEEN NOMINA SIGUIENTE</t>
  </si>
  <si>
    <t>DOCUMENTOS</t>
  </si>
  <si>
    <t>CELDAS FORMULADAS</t>
  </si>
  <si>
    <t>CELDAS DE LISTADO DESPLEGABLE</t>
  </si>
  <si>
    <t>CELDAS CON DATOS</t>
  </si>
  <si>
    <t>DEMANDA / CONCILIACIÓN</t>
  </si>
  <si>
    <t>VISIBILIDAD DEL STATUS EMPLEADO PROCESO DE DEMANDA    (SON COMENTARIOS:   FECHAS / REQUERIMIENTOS / COMENTARIOS ABOGADO)    
   PODER SACAR UN REPORTE DEL CASO DEL EMPLEADO
PODER SUBIR DOCUMENTOS (PAGOS, ACTAS, ETC)</t>
  </si>
  <si>
    <t>DEMO TACOS EL PATA</t>
  </si>
  <si>
    <t>EMPRESAS POTENCIALES</t>
  </si>
  <si>
    <t>En Enero 2020 $2,500
Febrero 2021  $3,500</t>
  </si>
  <si>
    <t>del x al x</t>
  </si>
  <si>
    <t>INCAPACIDAD (RANGO TIEMPO)</t>
  </si>
  <si>
    <t>VACACIONES (RANGO TIEMPO)</t>
  </si>
  <si>
    <t>GONZALEZ</t>
  </si>
  <si>
    <t>ROBLES</t>
  </si>
  <si>
    <t>MARIA JUANA</t>
  </si>
  <si>
    <t>LUIS FERNANDO</t>
  </si>
  <si>
    <t>08199535066</t>
  </si>
  <si>
    <t>3607229145007605820</t>
  </si>
  <si>
    <t>SALARIO BASE IMSS ALTA</t>
  </si>
  <si>
    <t>SDI (POR PRESTACIONES)</t>
  </si>
  <si>
    <t>SBC (historial trabajado cada bimestre anterior) cuotas obrero patronal    INFONAVIT/IMSS OBRERO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</si>
</sst>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[$-409]dd\-mmm\-yy;@"/>
  </numFmts>
  <fonts count="2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</font>
    <font>
      <sz val="10"/>
      <name val="Arial"/>
      <family val="2"/>
    </font>
    <font>
      <b/>
      <sz val="9"/>
      <color indexed="9"/>
      <name val="Trebuchet MS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  <font>
      <b/>
      <sz val="10"/>
      <color indexed="9"/>
      <name val="Cambria"/>
      <family val="1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1"/>
      <color theme="10"/>
      <name val="Calibri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9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C0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rgb="FF0070C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00B050"/>
        <bgColor indexed="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8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 applyFill="0" applyProtection="0"/>
    <xf numFmtId="44" fontId="8" fillId="0" borderId="0" applyFont="0" applyFill="0" applyBorder="0" applyAlignment="0" applyProtection="0"/>
    <xf numFmtId="0" fontId="9" fillId="0" borderId="0"/>
    <xf numFmtId="44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12">
    <xf numFmtId="0" fontId="0" fillId="0" borderId="0" xfId="0" applyFill="1" applyProtection="1"/>
    <xf numFmtId="0" fontId="0" fillId="0" borderId="1" xfId="0" applyFill="1" applyBorder="1" applyProtection="1"/>
    <xf numFmtId="0" fontId="6" fillId="0" borderId="1" xfId="0" applyFont="1" applyFill="1" applyBorder="1" applyProtection="1"/>
    <xf numFmtId="0" fontId="0" fillId="0" borderId="3" xfId="0" applyFill="1" applyBorder="1" applyProtection="1"/>
    <xf numFmtId="0" fontId="0" fillId="0" borderId="0" xfId="0" applyFill="1" applyBorder="1" applyProtection="1"/>
    <xf numFmtId="0" fontId="5" fillId="3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4" xfId="0" applyFont="1" applyFill="1" applyBorder="1" applyProtection="1"/>
    <xf numFmtId="0" fontId="0" fillId="0" borderId="8" xfId="0" applyFill="1" applyBorder="1" applyProtection="1"/>
    <xf numFmtId="164" fontId="6" fillId="0" borderId="1" xfId="0" quotePrefix="1" applyNumberFormat="1" applyFont="1" applyFill="1" applyBorder="1" applyProtection="1"/>
    <xf numFmtId="164" fontId="0" fillId="0" borderId="0" xfId="0" applyNumberFormat="1" applyFill="1" applyProtection="1"/>
    <xf numFmtId="164" fontId="0" fillId="0" borderId="1" xfId="0" applyNumberFormat="1" applyFill="1" applyBorder="1" applyProtection="1"/>
    <xf numFmtId="0" fontId="0" fillId="4" borderId="1" xfId="0" applyFill="1" applyBorder="1" applyProtection="1"/>
    <xf numFmtId="0" fontId="0" fillId="0" borderId="1" xfId="0" applyBorder="1"/>
    <xf numFmtId="0" fontId="0" fillId="5" borderId="1" xfId="0" applyFill="1" applyBorder="1"/>
    <xf numFmtId="0" fontId="0" fillId="4" borderId="3" xfId="0" applyFill="1" applyBorder="1" applyProtection="1"/>
    <xf numFmtId="0" fontId="6" fillId="5" borderId="1" xfId="0" applyFont="1" applyFill="1" applyBorder="1" applyProtection="1"/>
    <xf numFmtId="0" fontId="6" fillId="5" borderId="1" xfId="0" applyFont="1" applyFill="1" applyBorder="1"/>
    <xf numFmtId="0" fontId="13" fillId="6" borderId="0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/>
    <xf numFmtId="0" fontId="16" fillId="7" borderId="9" xfId="8" applyFont="1" applyFill="1" applyBorder="1" applyAlignment="1">
      <alignment horizontal="center" vertical="center" wrapText="1"/>
    </xf>
    <xf numFmtId="0" fontId="6" fillId="4" borderId="3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164" fontId="6" fillId="0" borderId="1" xfId="0" applyNumberFormat="1" applyFont="1" applyFill="1" applyBorder="1" applyProtection="1"/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7" fillId="0" borderId="1" xfId="24" applyFill="1" applyBorder="1" applyProtection="1"/>
    <xf numFmtId="0" fontId="6" fillId="0" borderId="3" xfId="0" applyFont="1" applyFill="1" applyBorder="1" applyProtection="1"/>
    <xf numFmtId="0" fontId="6" fillId="0" borderId="1" xfId="0" applyFont="1" applyFill="1" applyBorder="1" applyAlignment="1" applyProtection="1">
      <alignment horizontal="justify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9" fontId="0" fillId="0" borderId="0" xfId="25" applyFont="1" applyFill="1" applyAlignment="1" applyProtection="1">
      <alignment horizontal="center"/>
    </xf>
    <xf numFmtId="9" fontId="0" fillId="0" borderId="0" xfId="25" applyFont="1" applyFill="1" applyProtection="1"/>
    <xf numFmtId="9" fontId="0" fillId="0" borderId="0" xfId="25" applyFont="1" applyFill="1" applyBorder="1" applyProtection="1"/>
    <xf numFmtId="165" fontId="12" fillId="0" borderId="1" xfId="0" applyNumberFormat="1" applyFont="1" applyBorder="1" applyAlignment="1">
      <alignment horizontal="center" shrinkToFit="1"/>
    </xf>
    <xf numFmtId="165" fontId="12" fillId="0" borderId="1" xfId="0" applyNumberFormat="1" applyFont="1" applyFill="1" applyBorder="1" applyAlignment="1">
      <alignment horizontal="center" shrinkToFit="1"/>
    </xf>
    <xf numFmtId="0" fontId="0" fillId="0" borderId="0" xfId="0" applyFill="1" applyBorder="1" applyAlignment="1" applyProtection="1">
      <alignment horizontal="center"/>
    </xf>
    <xf numFmtId="44" fontId="0" fillId="0" borderId="0" xfId="1" applyFont="1" applyFill="1" applyProtection="1"/>
    <xf numFmtId="9" fontId="0" fillId="0" borderId="1" xfId="25" applyFont="1" applyFill="1" applyBorder="1" applyAlignment="1" applyProtection="1">
      <alignment horizontal="center"/>
    </xf>
    <xf numFmtId="9" fontId="5" fillId="10" borderId="5" xfId="25" applyFont="1" applyFill="1" applyBorder="1" applyAlignment="1" applyProtection="1">
      <alignment horizontal="center" vertical="center" wrapText="1"/>
    </xf>
    <xf numFmtId="9" fontId="5" fillId="9" borderId="5" xfId="25" applyFont="1" applyFill="1" applyBorder="1" applyAlignment="1" applyProtection="1">
      <alignment horizontal="center" vertical="center" wrapText="1"/>
    </xf>
    <xf numFmtId="9" fontId="18" fillId="9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Alignment="1" applyProtection="1">
      <alignment horizontal="center" vertical="center"/>
    </xf>
    <xf numFmtId="44" fontId="12" fillId="0" borderId="1" xfId="1" applyFont="1" applyBorder="1" applyAlignment="1">
      <alignment horizontal="center" shrinkToFit="1"/>
    </xf>
    <xf numFmtId="164" fontId="6" fillId="0" borderId="1" xfId="0" quotePrefix="1" applyNumberFormat="1" applyFont="1" applyFill="1" applyBorder="1" applyAlignment="1" applyProtection="1">
      <alignment horizontal="center"/>
    </xf>
    <xf numFmtId="0" fontId="5" fillId="11" borderId="1" xfId="0" applyFont="1" applyFill="1" applyBorder="1" applyAlignment="1" applyProtection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</xf>
    <xf numFmtId="44" fontId="14" fillId="0" borderId="4" xfId="1" applyFont="1" applyBorder="1"/>
    <xf numFmtId="44" fontId="6" fillId="0" borderId="1" xfId="1" applyFont="1" applyFill="1" applyBorder="1" applyProtection="1"/>
    <xf numFmtId="44" fontId="14" fillId="0" borderId="1" xfId="1" applyFont="1" applyBorder="1"/>
    <xf numFmtId="44" fontId="0" fillId="0" borderId="1" xfId="0" applyNumberFormat="1" applyFill="1" applyBorder="1" applyProtection="1"/>
    <xf numFmtId="44" fontId="12" fillId="4" borderId="1" xfId="1" applyFont="1" applyFill="1" applyBorder="1" applyAlignment="1">
      <alignment horizontal="center" shrinkToFit="1"/>
    </xf>
    <xf numFmtId="0" fontId="3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4" fontId="14" fillId="0" borderId="1" xfId="1" applyFont="1" applyFill="1" applyBorder="1"/>
    <xf numFmtId="44" fontId="12" fillId="0" borderId="1" xfId="1" applyFont="1" applyFill="1" applyBorder="1" applyAlignment="1">
      <alignment horizontal="center" shrinkToFit="1"/>
    </xf>
    <xf numFmtId="0" fontId="12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49" fontId="3" fillId="0" borderId="1" xfId="0" quotePrefix="1" applyNumberFormat="1" applyFont="1" applyFill="1" applyBorder="1" applyAlignment="1" applyProtection="1">
      <alignment horizontal="center"/>
      <protection locked="0"/>
    </xf>
    <xf numFmtId="165" fontId="12" fillId="4" borderId="1" xfId="0" applyNumberFormat="1" applyFont="1" applyFill="1" applyBorder="1" applyAlignment="1">
      <alignment horizontal="center" shrinkToFit="1"/>
    </xf>
    <xf numFmtId="0" fontId="0" fillId="4" borderId="1" xfId="0" applyFill="1" applyBorder="1" applyAlignment="1" applyProtection="1">
      <alignment horizontal="center"/>
    </xf>
    <xf numFmtId="0" fontId="0" fillId="4" borderId="0" xfId="0" applyFill="1" applyProtection="1"/>
    <xf numFmtId="0" fontId="19" fillId="4" borderId="0" xfId="0" applyFont="1" applyFill="1" applyAlignment="1" applyProtection="1">
      <alignment horizontal="left"/>
    </xf>
    <xf numFmtId="0" fontId="19" fillId="4" borderId="0" xfId="0" applyFont="1" applyFill="1" applyProtection="1"/>
    <xf numFmtId="0" fontId="15" fillId="0" borderId="1" xfId="12" applyFont="1" applyFill="1" applyBorder="1" applyAlignment="1">
      <alignment horizontal="center"/>
    </xf>
    <xf numFmtId="44" fontId="0" fillId="0" borderId="1" xfId="1" applyFont="1" applyFill="1" applyBorder="1" applyProtection="1"/>
    <xf numFmtId="0" fontId="6" fillId="4" borderId="1" xfId="0" applyFont="1" applyFill="1" applyBorder="1" applyProtection="1"/>
    <xf numFmtId="9" fontId="19" fillId="13" borderId="0" xfId="25" applyFont="1" applyFill="1" applyBorder="1" applyProtection="1"/>
    <xf numFmtId="9" fontId="19" fillId="13" borderId="0" xfId="25" applyFont="1" applyFill="1" applyProtection="1"/>
    <xf numFmtId="9" fontId="0" fillId="13" borderId="0" xfId="25" applyFont="1" applyFill="1" applyProtection="1"/>
    <xf numFmtId="0" fontId="10" fillId="13" borderId="1" xfId="2" applyFont="1" applyFill="1" applyBorder="1" applyAlignment="1">
      <alignment horizontal="center" vertical="center" wrapText="1"/>
    </xf>
    <xf numFmtId="9" fontId="5" fillId="15" borderId="5" xfId="25" applyFont="1" applyFill="1" applyBorder="1" applyAlignment="1" applyProtection="1">
      <alignment horizontal="center" vertical="center" wrapText="1"/>
    </xf>
    <xf numFmtId="9" fontId="24" fillId="15" borderId="5" xfId="25" applyFont="1" applyFill="1" applyBorder="1" applyAlignment="1" applyProtection="1">
      <alignment horizontal="center" vertical="center" wrapText="1"/>
    </xf>
    <xf numFmtId="9" fontId="6" fillId="0" borderId="1" xfId="25" applyFont="1" applyFill="1" applyBorder="1" applyProtection="1"/>
    <xf numFmtId="165" fontId="12" fillId="0" borderId="1" xfId="0" applyNumberFormat="1" applyFont="1" applyBorder="1" applyAlignment="1">
      <alignment horizontal="center" wrapText="1" shrinkToFit="1"/>
    </xf>
    <xf numFmtId="0" fontId="2" fillId="0" borderId="1" xfId="0" quotePrefix="1" applyFont="1" applyFill="1" applyBorder="1" applyAlignment="1" applyProtection="1">
      <alignment horizontal="center"/>
      <protection locked="0"/>
    </xf>
    <xf numFmtId="9" fontId="22" fillId="4" borderId="10" xfId="25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9" fontId="20" fillId="12" borderId="11" xfId="25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9" fontId="19" fillId="13" borderId="11" xfId="25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9" fontId="20" fillId="14" borderId="11" xfId="25" applyFont="1" applyFill="1" applyBorder="1" applyAlignment="1" applyProtection="1">
      <alignment horizontal="center" vertical="center" wrapText="1"/>
    </xf>
    <xf numFmtId="0" fontId="20" fillId="14" borderId="11" xfId="0" applyFont="1" applyFill="1" applyBorder="1" applyAlignment="1" applyProtection="1">
      <alignment horizontal="center" vertical="center" wrapText="1"/>
    </xf>
    <xf numFmtId="0" fontId="20" fillId="14" borderId="12" xfId="0" applyFont="1" applyFill="1" applyBorder="1" applyAlignment="1" applyProtection="1">
      <alignment horizontal="center" vertical="center" wrapText="1"/>
    </xf>
    <xf numFmtId="9" fontId="6" fillId="0" borderId="0" xfId="25" applyFont="1" applyFill="1" applyBorder="1" applyAlignment="1" applyProtection="1">
      <alignment horizontal="center" vertical="center" wrapText="1"/>
    </xf>
    <xf numFmtId="9" fontId="20" fillId="16" borderId="11" xfId="25" applyFont="1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49" fontId="1" fillId="0" borderId="1" xfId="0" quotePrefix="1" applyNumberFormat="1" applyFont="1" applyBorder="1" applyAlignment="1" applyProtection="1">
      <alignment horizontal="center"/>
      <protection locked="0"/>
    </xf>
    <xf numFmtId="0" fontId="1" fillId="0" borderId="1" xfId="0" quotePrefix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14" fillId="4" borderId="1" xfId="1" applyFont="1" applyFill="1" applyBorder="1"/>
    <xf numFmtId="44" fontId="6" fillId="4" borderId="1" xfId="1" applyFont="1" applyFill="1" applyBorder="1" applyProtection="1"/>
    <xf numFmtId="44" fontId="0" fillId="4" borderId="1" xfId="0" applyNumberFormat="1" applyFill="1" applyBorder="1" applyProtection="1"/>
    <xf numFmtId="164" fontId="6" fillId="4" borderId="1" xfId="0" applyNumberFormat="1" applyFont="1" applyFill="1" applyBorder="1" applyProtection="1"/>
    <xf numFmtId="9" fontId="0" fillId="4" borderId="1" xfId="25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</cellXfs>
  <cellStyles count="26">
    <cellStyle name="Hipervínculo" xfId="24" builtinId="8"/>
    <cellStyle name="Hipervínculo 2" xfId="5" xr:uid="{D07AA854-6F85-4D40-8248-43D4F9C9EF47}"/>
    <cellStyle name="Millares 11 12" xfId="16" xr:uid="{9A5CE6A2-59C8-4E7F-8881-C4559D211B66}"/>
    <cellStyle name="Millares 11 16" xfId="20" xr:uid="{8D547A43-280B-46A6-9F18-A62108A8625E}"/>
    <cellStyle name="Millares 2" xfId="7" xr:uid="{7F5448E7-9C4A-4F50-8A58-564DAF43E5E0}"/>
    <cellStyle name="Millares 23" xfId="11" xr:uid="{E5B58F39-0835-415A-970F-AC268382F37A}"/>
    <cellStyle name="Millares 4 17" xfId="14" xr:uid="{AD6EC10C-2165-44F4-8FE9-469C58924CFB}"/>
    <cellStyle name="Millares 4 21" xfId="22" xr:uid="{5693EF4E-A5DD-411B-8088-EEA882FFBBE7}"/>
    <cellStyle name="Moneda" xfId="1" builtinId="4"/>
    <cellStyle name="Moneda 2" xfId="3" xr:uid="{4EC86F8F-CFB2-4D41-88CC-C668C481C9BB}"/>
    <cellStyle name="Moneda 21" xfId="13" xr:uid="{38768C6A-9792-4F55-B89D-6F962706A0DC}"/>
    <cellStyle name="Moneda 25" xfId="21" xr:uid="{B00E8F4D-E9B8-45DF-B037-4004917E84A2}"/>
    <cellStyle name="Moneda 5 18" xfId="15" xr:uid="{15323DBE-1A98-471D-8E29-104A21CEFC04}"/>
    <cellStyle name="Moneda 5 22" xfId="23" xr:uid="{24F6A086-EF30-45E5-A29B-54FFA055828E}"/>
    <cellStyle name="Normal" xfId="0" builtinId="0"/>
    <cellStyle name="Normal 14 18" xfId="12" xr:uid="{19AC8D0D-EF57-49EF-AF31-F1A3DCF66FD0}"/>
    <cellStyle name="Normal 14 22" xfId="17" xr:uid="{C54E9EF9-4A8E-46DA-8BB6-93BE60E7DD87}"/>
    <cellStyle name="Normal 16 18" xfId="9" xr:uid="{F6BFBC07-BB38-49C6-B678-22BD7D6BA084}"/>
    <cellStyle name="Normal 16 22" xfId="18" xr:uid="{1968CA4A-D627-4242-8A46-9EDC94FABF6F}"/>
    <cellStyle name="Normal 2" xfId="2" xr:uid="{0F8DB3FF-36FC-4548-88C1-13E743863734}"/>
    <cellStyle name="Normal 24 12" xfId="10" xr:uid="{5A9E789A-8104-4837-9C97-B38522AEB4C9}"/>
    <cellStyle name="Normal 24 16" xfId="19" xr:uid="{49DD1E0E-777D-4C67-85CC-5360F5EB5234}"/>
    <cellStyle name="Normal 3" xfId="4" xr:uid="{9923539C-CC31-4EC0-B983-B7E6BE2666A8}"/>
    <cellStyle name="Normal 3 2" xfId="6" xr:uid="{1A37EBF1-CF84-43B1-A008-5DDDC12F3B84}"/>
    <cellStyle name="Normal 37" xfId="8" xr:uid="{5EB1CB7B-F8E2-4461-8CB9-6A12E29E9D5B}"/>
    <cellStyle name="Porcentaje" xfId="2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xfesadecv@gmail.com" TargetMode="External"/><Relationship Id="rId1" Type="http://schemas.openxmlformats.org/officeDocument/2006/relationships/hyperlink" Target="mailto:foxfesadec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00"/>
  <sheetViews>
    <sheetView tabSelected="1" showRuler="0" topLeftCell="F4" zoomScaleNormal="100" workbookViewId="0">
      <selection activeCell="AA5" sqref="AA5"/>
    </sheetView>
  </sheetViews>
  <sheetFormatPr baseColWidth="10" defaultColWidth="11.7109375" defaultRowHeight="15" x14ac:dyDescent="0.25"/>
  <cols>
    <col min="1" max="1" width="22.85546875" hidden="1" customWidth="1"/>
    <col min="2" max="2" width="16" style="28" hidden="1" customWidth="1"/>
    <col min="3" max="3" width="16.140625" hidden="1" customWidth="1"/>
    <col min="4" max="4" width="14.42578125" hidden="1" customWidth="1"/>
    <col min="5" max="5" width="22.5703125" hidden="1" customWidth="1"/>
    <col min="6" max="6" width="40" customWidth="1"/>
    <col min="7" max="7" width="14.140625" hidden="1" customWidth="1"/>
    <col min="8" max="8" width="17" hidden="1" customWidth="1"/>
    <col min="9" max="9" width="20" hidden="1" customWidth="1"/>
    <col min="10" max="10" width="17.42578125" hidden="1" customWidth="1"/>
    <col min="11" max="11" width="31.5703125" hidden="1" customWidth="1"/>
    <col min="12" max="12" width="17.140625" hidden="1" customWidth="1"/>
    <col min="13" max="13" width="13.7109375" hidden="1" customWidth="1"/>
    <col min="14" max="14" width="23.140625" hidden="1" customWidth="1"/>
    <col min="15" max="15" width="14.140625" hidden="1" customWidth="1"/>
    <col min="16" max="16" width="4.7109375" hidden="1" customWidth="1"/>
    <col min="17" max="17" width="5.140625" hidden="1" customWidth="1"/>
    <col min="18" max="18" width="7.42578125" hidden="1" customWidth="1"/>
    <col min="19" max="19" width="0" hidden="1" customWidth="1"/>
    <col min="20" max="20" width="13.140625" hidden="1" customWidth="1"/>
    <col min="21" max="21" width="12" hidden="1" customWidth="1"/>
    <col min="22" max="22" width="16.140625" style="12" hidden="1" customWidth="1"/>
    <col min="23" max="23" width="10.7109375" style="12" bestFit="1" customWidth="1"/>
    <col min="24" max="24" width="32.42578125" style="12" hidden="1" customWidth="1"/>
    <col min="25" max="26" width="10.7109375" style="12" customWidth="1"/>
    <col min="27" max="27" width="17.140625" style="12" customWidth="1"/>
    <col min="28" max="28" width="22" style="12" customWidth="1"/>
    <col min="29" max="29" width="10.7109375" style="4" hidden="1" customWidth="1"/>
    <col min="30" max="30" width="12.28515625" style="4" hidden="1" customWidth="1"/>
    <col min="31" max="31" width="11.42578125" style="4" hidden="1" customWidth="1"/>
    <col min="32" max="32" width="12.42578125" style="4" hidden="1" customWidth="1"/>
    <col min="33" max="33" width="16.85546875" hidden="1" customWidth="1"/>
    <col min="34" max="34" width="11" hidden="1" customWidth="1"/>
    <col min="35" max="35" width="23" hidden="1" customWidth="1"/>
    <col min="36" max="36" width="20.7109375" hidden="1" customWidth="1"/>
    <col min="37" max="37" width="9.140625" hidden="1" customWidth="1"/>
    <col min="38" max="38" width="12.140625" hidden="1" customWidth="1"/>
    <col min="39" max="39" width="21.7109375" hidden="1" customWidth="1"/>
    <col min="40" max="40" width="12.28515625" style="12" hidden="1" customWidth="1"/>
    <col min="41" max="41" width="19.5703125" hidden="1" customWidth="1"/>
    <col min="42" max="42" width="23.7109375" style="4" hidden="1" customWidth="1"/>
    <col min="43" max="43" width="15" style="4" hidden="1" customWidth="1"/>
    <col min="44" max="44" width="16.7109375" hidden="1" customWidth="1"/>
    <col min="45" max="45" width="15.42578125" hidden="1" customWidth="1"/>
    <col min="46" max="46" width="14" hidden="1" customWidth="1"/>
    <col min="47" max="47" width="19.85546875" style="4" hidden="1" customWidth="1"/>
    <col min="48" max="48" width="9.28515625" style="28" hidden="1" customWidth="1"/>
    <col min="49" max="49" width="6.5703125" style="28" hidden="1" customWidth="1"/>
    <col min="50" max="50" width="8.140625" style="12" hidden="1" customWidth="1"/>
    <col min="51" max="51" width="21" hidden="1" customWidth="1"/>
    <col min="52" max="52" width="10.85546875" style="4" hidden="1" customWidth="1"/>
    <col min="53" max="53" width="3.5703125" style="4" hidden="1" customWidth="1"/>
    <col min="54" max="54" width="5.140625" style="4" hidden="1" customWidth="1"/>
    <col min="55" max="55" width="4" hidden="1" customWidth="1"/>
    <col min="56" max="56" width="13.28515625" hidden="1" customWidth="1"/>
    <col min="57" max="57" width="5.28515625" hidden="1" customWidth="1"/>
    <col min="58" max="58" width="10.85546875" style="4" hidden="1" customWidth="1"/>
    <col min="59" max="59" width="9.85546875" hidden="1" customWidth="1"/>
    <col min="60" max="60" width="15.42578125" hidden="1" customWidth="1"/>
    <col min="61" max="61" width="11.7109375" hidden="1" customWidth="1"/>
    <col min="62" max="62" width="15.140625" hidden="1" customWidth="1"/>
    <col min="63" max="63" width="7.7109375" hidden="1" customWidth="1"/>
    <col min="64" max="64" width="7.42578125" hidden="1" customWidth="1"/>
    <col min="65" max="65" width="10.5703125" hidden="1" customWidth="1"/>
    <col min="66" max="66" width="9.5703125" hidden="1" customWidth="1"/>
    <col min="67" max="67" width="0" hidden="1" customWidth="1"/>
    <col min="68" max="68" width="14" style="12" hidden="1" customWidth="1"/>
    <col min="69" max="69" width="20.7109375" style="12" hidden="1" customWidth="1"/>
    <col min="70" max="70" width="21.5703125" style="12" hidden="1" customWidth="1"/>
    <col min="71" max="71" width="16.85546875" hidden="1" customWidth="1"/>
    <col min="72" max="72" width="18.85546875" hidden="1" customWidth="1"/>
    <col min="73" max="73" width="24.42578125" hidden="1" customWidth="1"/>
    <col min="74" max="74" width="11.5703125" style="4" hidden="1" customWidth="1"/>
    <col min="75" max="75" width="22.42578125" style="4" hidden="1" customWidth="1"/>
    <col min="76" max="76" width="15.140625" style="4" hidden="1" customWidth="1"/>
  </cols>
  <sheetData>
    <row r="1" spans="1:76" s="42" customFormat="1" ht="99" customHeight="1" x14ac:dyDescent="0.25">
      <c r="B1" s="97" t="s">
        <v>472</v>
      </c>
      <c r="C1" s="93"/>
      <c r="D1" s="93"/>
      <c r="E1" s="35" t="s">
        <v>477</v>
      </c>
      <c r="F1" s="39" t="s">
        <v>475</v>
      </c>
      <c r="G1" s="34" t="s">
        <v>476</v>
      </c>
      <c r="J1" s="84" t="s">
        <v>384</v>
      </c>
      <c r="K1" s="83" t="s">
        <v>382</v>
      </c>
      <c r="S1" s="39" t="s">
        <v>465</v>
      </c>
      <c r="U1" s="39" t="s">
        <v>465</v>
      </c>
      <c r="AP1" s="94" t="s">
        <v>467</v>
      </c>
      <c r="AQ1" s="93"/>
      <c r="AR1" s="98" t="s">
        <v>468</v>
      </c>
      <c r="AS1" s="99"/>
      <c r="AT1" s="99"/>
      <c r="AU1" s="43"/>
      <c r="AV1" s="41"/>
      <c r="AW1" s="41"/>
      <c r="AZ1" s="92" t="s">
        <v>386</v>
      </c>
      <c r="BA1" s="93"/>
      <c r="BB1" s="93"/>
      <c r="BC1" s="93"/>
      <c r="BD1" s="93"/>
      <c r="BE1" s="93"/>
      <c r="BF1" s="79"/>
      <c r="BG1" s="80"/>
      <c r="BH1" s="80"/>
      <c r="BI1" s="81"/>
      <c r="BJ1" s="81"/>
      <c r="BK1" s="81"/>
      <c r="BL1" s="81"/>
      <c r="BM1" s="81"/>
      <c r="BN1" s="81"/>
      <c r="BO1" s="81"/>
      <c r="BP1" s="94" t="s">
        <v>473</v>
      </c>
      <c r="BQ1" s="95"/>
      <c r="BR1" s="95"/>
      <c r="BS1" s="96"/>
      <c r="BT1" s="88" t="s">
        <v>479</v>
      </c>
      <c r="BU1" s="89"/>
      <c r="BV1" s="90" t="s">
        <v>469</v>
      </c>
      <c r="BW1" s="91"/>
      <c r="BX1" s="91"/>
    </row>
    <row r="2" spans="1:76" s="42" customFormat="1" hidden="1" x14ac:dyDescent="0.25">
      <c r="A2" s="85" t="s">
        <v>481</v>
      </c>
      <c r="B2" s="52" t="s">
        <v>155</v>
      </c>
      <c r="C2" s="52" t="s">
        <v>155</v>
      </c>
      <c r="D2" s="52" t="s">
        <v>155</v>
      </c>
      <c r="E2" s="52" t="s">
        <v>155</v>
      </c>
      <c r="F2" s="52" t="s">
        <v>155</v>
      </c>
      <c r="G2" s="52" t="s">
        <v>155</v>
      </c>
      <c r="H2" s="52" t="s">
        <v>155</v>
      </c>
      <c r="I2" s="52" t="s">
        <v>155</v>
      </c>
      <c r="J2" s="52" t="s">
        <v>155</v>
      </c>
      <c r="K2" s="52" t="s">
        <v>155</v>
      </c>
      <c r="L2" s="52" t="s">
        <v>155</v>
      </c>
      <c r="M2" s="52" t="s">
        <v>155</v>
      </c>
      <c r="N2" s="52" t="s">
        <v>155</v>
      </c>
      <c r="O2" s="52" t="s">
        <v>155</v>
      </c>
      <c r="P2" s="52" t="s">
        <v>155</v>
      </c>
      <c r="Q2" s="52" t="s">
        <v>155</v>
      </c>
      <c r="R2" s="52" t="s">
        <v>155</v>
      </c>
      <c r="S2" s="52" t="s">
        <v>155</v>
      </c>
      <c r="T2" s="52" t="s">
        <v>155</v>
      </c>
      <c r="U2" s="52" t="s">
        <v>155</v>
      </c>
      <c r="V2" s="52" t="s">
        <v>155</v>
      </c>
      <c r="W2" s="52" t="s">
        <v>155</v>
      </c>
      <c r="X2" s="52" t="s">
        <v>155</v>
      </c>
      <c r="Y2" s="52" t="s">
        <v>155</v>
      </c>
      <c r="Z2" s="52" t="s">
        <v>155</v>
      </c>
      <c r="AA2" s="52" t="s">
        <v>155</v>
      </c>
      <c r="AB2" s="52" t="s">
        <v>155</v>
      </c>
      <c r="AC2" s="52" t="s">
        <v>155</v>
      </c>
      <c r="AD2" s="52" t="s">
        <v>155</v>
      </c>
      <c r="AE2" s="52" t="s">
        <v>155</v>
      </c>
      <c r="AF2" s="52" t="s">
        <v>155</v>
      </c>
      <c r="AG2" s="52" t="s">
        <v>155</v>
      </c>
      <c r="AH2" s="52" t="s">
        <v>155</v>
      </c>
      <c r="AI2" s="52" t="s">
        <v>155</v>
      </c>
      <c r="AJ2" s="52" t="s">
        <v>155</v>
      </c>
      <c r="AK2" s="52" t="s">
        <v>155</v>
      </c>
      <c r="AL2" s="52" t="s">
        <v>155</v>
      </c>
      <c r="AM2" s="52" t="s">
        <v>155</v>
      </c>
      <c r="AN2" s="52" t="s">
        <v>155</v>
      </c>
      <c r="AO2" s="52" t="s">
        <v>155</v>
      </c>
      <c r="AP2" s="52" t="s">
        <v>155</v>
      </c>
      <c r="AQ2" s="52" t="s">
        <v>155</v>
      </c>
      <c r="AR2" s="52" t="s">
        <v>155</v>
      </c>
      <c r="AS2" s="52" t="s">
        <v>155</v>
      </c>
      <c r="AT2" s="52" t="s">
        <v>155</v>
      </c>
      <c r="AU2" s="52" t="s">
        <v>155</v>
      </c>
      <c r="AV2" s="52" t="s">
        <v>155</v>
      </c>
      <c r="AW2" s="52" t="s">
        <v>155</v>
      </c>
      <c r="AX2" s="52" t="s">
        <v>155</v>
      </c>
      <c r="AY2" s="52" t="s">
        <v>155</v>
      </c>
      <c r="AZ2" s="52" t="s">
        <v>155</v>
      </c>
      <c r="BA2" s="52" t="s">
        <v>155</v>
      </c>
      <c r="BB2" s="52" t="s">
        <v>155</v>
      </c>
      <c r="BC2" s="52" t="s">
        <v>155</v>
      </c>
      <c r="BD2" s="52" t="s">
        <v>155</v>
      </c>
      <c r="BE2" s="52" t="s">
        <v>155</v>
      </c>
      <c r="BF2" s="52" t="s">
        <v>155</v>
      </c>
      <c r="BG2" s="52" t="s">
        <v>155</v>
      </c>
      <c r="BH2" s="52" t="s">
        <v>155</v>
      </c>
      <c r="BI2" s="52" t="s">
        <v>155</v>
      </c>
      <c r="BJ2" s="52" t="s">
        <v>155</v>
      </c>
      <c r="BK2" s="52" t="s">
        <v>155</v>
      </c>
      <c r="BL2" s="52" t="s">
        <v>155</v>
      </c>
      <c r="BM2" s="52" t="s">
        <v>155</v>
      </c>
      <c r="BN2" s="52" t="s">
        <v>155</v>
      </c>
      <c r="BO2" s="52" t="s">
        <v>155</v>
      </c>
      <c r="BP2" s="52" t="s">
        <v>155</v>
      </c>
      <c r="BQ2" s="52" t="s">
        <v>155</v>
      </c>
      <c r="BR2" s="52" t="s">
        <v>155</v>
      </c>
      <c r="BS2" s="52" t="s">
        <v>155</v>
      </c>
      <c r="BT2" s="52" t="s">
        <v>155</v>
      </c>
      <c r="BU2" s="52" t="s">
        <v>155</v>
      </c>
      <c r="BV2" s="52" t="s">
        <v>155</v>
      </c>
      <c r="BW2" s="52" t="s">
        <v>155</v>
      </c>
      <c r="BX2" s="52" t="s">
        <v>155</v>
      </c>
    </row>
    <row r="3" spans="1:76" s="52" customFormat="1" x14ac:dyDescent="0.25">
      <c r="A3" s="52" t="s">
        <v>480</v>
      </c>
      <c r="B3" s="52" t="s">
        <v>155</v>
      </c>
      <c r="F3" s="52" t="s">
        <v>155</v>
      </c>
      <c r="I3" s="52" t="s">
        <v>155</v>
      </c>
      <c r="J3" s="52" t="s">
        <v>155</v>
      </c>
      <c r="L3" s="52" t="s">
        <v>155</v>
      </c>
      <c r="M3" s="52" t="s">
        <v>155</v>
      </c>
      <c r="N3" s="52" t="s">
        <v>155</v>
      </c>
      <c r="O3" s="52" t="s">
        <v>155</v>
      </c>
      <c r="S3" s="52" t="s">
        <v>155</v>
      </c>
      <c r="T3" s="52" t="s">
        <v>155</v>
      </c>
      <c r="V3" s="52" t="s">
        <v>155</v>
      </c>
      <c r="W3" s="52" t="s">
        <v>155</v>
      </c>
      <c r="X3" s="52" t="s">
        <v>155</v>
      </c>
      <c r="Y3" s="52" t="s">
        <v>155</v>
      </c>
      <c r="Z3" s="52" t="s">
        <v>155</v>
      </c>
      <c r="AA3" s="52" t="s">
        <v>155</v>
      </c>
      <c r="AB3" s="52" t="s">
        <v>155</v>
      </c>
      <c r="AH3" s="52" t="s">
        <v>155</v>
      </c>
      <c r="AI3" s="52" t="s">
        <v>155</v>
      </c>
      <c r="AJ3" s="52" t="s">
        <v>155</v>
      </c>
      <c r="AK3" s="52" t="s">
        <v>155</v>
      </c>
      <c r="AL3" s="52" t="s">
        <v>155</v>
      </c>
      <c r="AM3" s="52" t="s">
        <v>155</v>
      </c>
      <c r="AN3" s="52" t="s">
        <v>155</v>
      </c>
      <c r="AO3" s="52" t="s">
        <v>155</v>
      </c>
      <c r="AP3" s="52" t="s">
        <v>155</v>
      </c>
      <c r="AQ3" s="52" t="s">
        <v>155</v>
      </c>
      <c r="AR3" s="52" t="s">
        <v>155</v>
      </c>
      <c r="AS3" s="52" t="s">
        <v>155</v>
      </c>
      <c r="AT3" s="52" t="s">
        <v>155</v>
      </c>
      <c r="AU3" s="52" t="s">
        <v>155</v>
      </c>
      <c r="AZ3" s="52" t="s">
        <v>155</v>
      </c>
      <c r="BA3" s="52" t="s">
        <v>155</v>
      </c>
      <c r="BB3" s="52" t="s">
        <v>155</v>
      </c>
      <c r="BC3" s="52" t="s">
        <v>155</v>
      </c>
      <c r="BD3" s="52" t="s">
        <v>155</v>
      </c>
      <c r="BE3" s="52" t="s">
        <v>155</v>
      </c>
      <c r="BN3" s="52" t="s">
        <v>155</v>
      </c>
      <c r="BO3" s="52" t="s">
        <v>155</v>
      </c>
      <c r="BP3" s="52" t="s">
        <v>155</v>
      </c>
      <c r="BQ3" s="52" t="s">
        <v>155</v>
      </c>
      <c r="BR3" s="52" t="s">
        <v>155</v>
      </c>
      <c r="BS3" s="52" t="s">
        <v>155</v>
      </c>
      <c r="BV3" s="52" t="s">
        <v>155</v>
      </c>
      <c r="BW3" s="52" t="s">
        <v>155</v>
      </c>
      <c r="BX3" s="52" t="s">
        <v>155</v>
      </c>
    </row>
    <row r="4" spans="1:76" s="40" customFormat="1" ht="75" x14ac:dyDescent="0.25">
      <c r="B4" s="35" t="s">
        <v>444</v>
      </c>
      <c r="C4" s="35" t="s">
        <v>445</v>
      </c>
      <c r="D4" s="35" t="s">
        <v>446</v>
      </c>
      <c r="E4" s="35" t="s">
        <v>447</v>
      </c>
      <c r="F4" s="39" t="s">
        <v>448</v>
      </c>
      <c r="G4" s="34" t="s">
        <v>9</v>
      </c>
      <c r="H4" s="34" t="s">
        <v>10</v>
      </c>
      <c r="I4" s="34" t="s">
        <v>8</v>
      </c>
      <c r="J4" s="34" t="s">
        <v>240</v>
      </c>
      <c r="K4" s="34" t="s">
        <v>11</v>
      </c>
      <c r="L4" s="35" t="s">
        <v>136</v>
      </c>
      <c r="M4" s="35" t="s">
        <v>137</v>
      </c>
      <c r="N4" s="35" t="s">
        <v>135</v>
      </c>
      <c r="O4" s="35" t="s">
        <v>449</v>
      </c>
      <c r="P4" s="35" t="s">
        <v>141</v>
      </c>
      <c r="Q4" s="35" t="s">
        <v>142</v>
      </c>
      <c r="R4" s="35" t="s">
        <v>318</v>
      </c>
      <c r="S4" s="39" t="s">
        <v>185</v>
      </c>
      <c r="T4" s="35" t="s">
        <v>404</v>
      </c>
      <c r="U4" s="39" t="s">
        <v>388</v>
      </c>
      <c r="V4" s="35" t="s">
        <v>450</v>
      </c>
      <c r="W4" s="35" t="s">
        <v>451</v>
      </c>
      <c r="X4" s="35" t="s">
        <v>455</v>
      </c>
      <c r="Y4" s="35" t="s">
        <v>492</v>
      </c>
      <c r="Z4" s="35" t="s">
        <v>412</v>
      </c>
      <c r="AA4" s="35" t="s">
        <v>493</v>
      </c>
      <c r="AB4" s="35" t="s">
        <v>494</v>
      </c>
      <c r="AC4" s="35" t="s">
        <v>4</v>
      </c>
      <c r="AD4" s="35" t="s">
        <v>373</v>
      </c>
      <c r="AE4" s="35" t="s">
        <v>374</v>
      </c>
      <c r="AF4" s="35" t="s">
        <v>375</v>
      </c>
      <c r="AG4" s="34" t="s">
        <v>245</v>
      </c>
      <c r="AH4" s="35" t="s">
        <v>320</v>
      </c>
      <c r="AI4" s="35" t="s">
        <v>456</v>
      </c>
      <c r="AJ4" s="35" t="s">
        <v>319</v>
      </c>
      <c r="AK4" s="35" t="s">
        <v>138</v>
      </c>
      <c r="AL4" s="35" t="s">
        <v>139</v>
      </c>
      <c r="AM4" s="34" t="s">
        <v>324</v>
      </c>
      <c r="AN4" s="34" t="s">
        <v>441</v>
      </c>
      <c r="AO4" s="35" t="s">
        <v>140</v>
      </c>
      <c r="AP4" s="35" t="s">
        <v>466</v>
      </c>
      <c r="AQ4" s="34" t="s">
        <v>359</v>
      </c>
      <c r="AR4" s="35" t="s">
        <v>457</v>
      </c>
      <c r="AS4" s="34" t="s">
        <v>458</v>
      </c>
      <c r="AT4" s="35" t="s">
        <v>459</v>
      </c>
      <c r="AU4" s="35" t="s">
        <v>186</v>
      </c>
      <c r="AV4" s="35" t="s">
        <v>443</v>
      </c>
      <c r="AW4" s="34" t="s">
        <v>440</v>
      </c>
      <c r="AX4" s="34" t="s">
        <v>439</v>
      </c>
      <c r="AY4" s="34" t="s">
        <v>442</v>
      </c>
      <c r="AZ4" s="82" t="s">
        <v>195</v>
      </c>
      <c r="BA4" s="82" t="s">
        <v>144</v>
      </c>
      <c r="BB4" s="82" t="s">
        <v>135</v>
      </c>
      <c r="BC4" s="82" t="s">
        <v>136</v>
      </c>
      <c r="BD4" s="82" t="s">
        <v>196</v>
      </c>
      <c r="BE4" s="82" t="s">
        <v>137</v>
      </c>
      <c r="BF4" s="82" t="s">
        <v>143</v>
      </c>
      <c r="BG4" s="82" t="s">
        <v>371</v>
      </c>
      <c r="BH4" s="82" t="s">
        <v>372</v>
      </c>
      <c r="BI4" s="82" t="s">
        <v>387</v>
      </c>
      <c r="BJ4" s="82" t="s">
        <v>370</v>
      </c>
      <c r="BK4" s="82" t="s">
        <v>145</v>
      </c>
      <c r="BL4" s="82" t="s">
        <v>146</v>
      </c>
      <c r="BM4" s="82" t="s">
        <v>147</v>
      </c>
      <c r="BN4" s="82" t="s">
        <v>148</v>
      </c>
      <c r="BO4" s="82" t="s">
        <v>383</v>
      </c>
      <c r="BP4" s="35" t="s">
        <v>452</v>
      </c>
      <c r="BQ4" s="35" t="s">
        <v>453</v>
      </c>
      <c r="BR4" s="35" t="s">
        <v>454</v>
      </c>
      <c r="BS4" s="34" t="s">
        <v>245</v>
      </c>
      <c r="BT4" s="20" t="s">
        <v>478</v>
      </c>
      <c r="BU4" s="20" t="s">
        <v>474</v>
      </c>
      <c r="BV4" s="35" t="s">
        <v>470</v>
      </c>
      <c r="BW4" s="35" t="s">
        <v>438</v>
      </c>
      <c r="BX4" s="35" t="s">
        <v>437</v>
      </c>
    </row>
    <row r="5" spans="1:76" s="1" customFormat="1" ht="30" x14ac:dyDescent="0.25">
      <c r="B5" s="29">
        <v>1</v>
      </c>
      <c r="C5" s="2" t="s">
        <v>207</v>
      </c>
      <c r="D5" s="2" t="s">
        <v>208</v>
      </c>
      <c r="E5" s="2" t="s">
        <v>209</v>
      </c>
      <c r="F5" s="2" t="str">
        <f t="shared" ref="F5:F36" si="0">CONCATENATE(C5," ",D5," ",E5)</f>
        <v>ALMARAZ ROMERO RODRIGO</v>
      </c>
      <c r="G5" s="1" t="s">
        <v>101</v>
      </c>
      <c r="H5" s="1" t="s">
        <v>199</v>
      </c>
      <c r="I5" s="1" t="s">
        <v>57</v>
      </c>
      <c r="J5" s="1" t="s">
        <v>241</v>
      </c>
      <c r="K5" s="1" t="s">
        <v>269</v>
      </c>
      <c r="L5" s="32" t="s">
        <v>286</v>
      </c>
      <c r="M5" s="33">
        <v>90118701714</v>
      </c>
      <c r="N5" s="32" t="s">
        <v>287</v>
      </c>
      <c r="O5" s="44">
        <v>31969</v>
      </c>
      <c r="P5" s="23">
        <f t="shared" ref="P5:P36" si="1">MONTH(O5)</f>
        <v>7</v>
      </c>
      <c r="Q5" s="22">
        <f t="shared" ref="Q5:Q36" si="2">YEAR(O5)</f>
        <v>1987</v>
      </c>
      <c r="R5" s="22">
        <f t="shared" ref="R5:R36" si="3">2022-Q5</f>
        <v>35</v>
      </c>
      <c r="S5" s="59">
        <f t="shared" ref="S5:S36" si="4">T5/7</f>
        <v>571.42857142857144</v>
      </c>
      <c r="T5" s="59">
        <v>4000</v>
      </c>
      <c r="U5" s="60">
        <f t="shared" ref="U5:U26" si="5">T5*52/12</f>
        <v>17333.333333333332</v>
      </c>
      <c r="V5" s="44">
        <v>43343</v>
      </c>
      <c r="W5" s="44">
        <v>44389</v>
      </c>
      <c r="X5" s="11"/>
      <c r="Y5" s="65"/>
      <c r="Z5" s="53">
        <v>230.66</v>
      </c>
      <c r="AA5" s="53">
        <v>242.03</v>
      </c>
      <c r="AB5" s="53">
        <v>257.48</v>
      </c>
      <c r="AC5" s="44"/>
      <c r="AD5" s="2"/>
      <c r="AE5" s="44"/>
      <c r="AF5" s="2"/>
      <c r="AH5" s="2"/>
      <c r="AI5" s="2"/>
      <c r="AJ5" s="2"/>
      <c r="AK5" s="2"/>
      <c r="AL5" s="2"/>
      <c r="AM5" s="2" t="s">
        <v>325</v>
      </c>
      <c r="AN5" s="31" t="s">
        <v>152</v>
      </c>
      <c r="AO5" s="2"/>
      <c r="AR5" s="2"/>
      <c r="AT5" s="2"/>
      <c r="AU5" s="2"/>
      <c r="AV5" s="48"/>
      <c r="AW5" s="30"/>
      <c r="AX5" s="31" t="s">
        <v>5</v>
      </c>
      <c r="AY5" s="2"/>
      <c r="AZ5" s="29"/>
      <c r="BA5" s="29"/>
      <c r="BB5" s="29"/>
      <c r="BC5" s="29"/>
      <c r="BD5" s="29"/>
      <c r="BE5" s="29"/>
      <c r="BP5" s="44"/>
      <c r="BQ5" s="44"/>
      <c r="BR5" s="11"/>
      <c r="BV5" s="1">
        <v>1000</v>
      </c>
      <c r="BW5" s="86" t="s">
        <v>482</v>
      </c>
      <c r="BX5" s="60">
        <v>4000</v>
      </c>
    </row>
    <row r="6" spans="1:76" s="1" customFormat="1" x14ac:dyDescent="0.25">
      <c r="B6" s="29">
        <v>2</v>
      </c>
      <c r="C6" s="2" t="s">
        <v>210</v>
      </c>
      <c r="D6" s="2" t="s">
        <v>211</v>
      </c>
      <c r="E6" s="2" t="s">
        <v>212</v>
      </c>
      <c r="F6" s="2" t="str">
        <f t="shared" si="0"/>
        <v>CORTES SANTIAGO FERNANDO</v>
      </c>
      <c r="G6" s="1" t="s">
        <v>101</v>
      </c>
      <c r="H6" s="1" t="s">
        <v>31</v>
      </c>
      <c r="I6" s="1" t="s">
        <v>36</v>
      </c>
      <c r="J6" s="1" t="s">
        <v>241</v>
      </c>
      <c r="K6" s="1" t="s">
        <v>193</v>
      </c>
      <c r="L6" s="2" t="s">
        <v>288</v>
      </c>
      <c r="M6" s="33">
        <v>58159771730</v>
      </c>
      <c r="N6" s="2" t="s">
        <v>289</v>
      </c>
      <c r="O6" s="44">
        <v>35593</v>
      </c>
      <c r="P6" s="23">
        <f t="shared" si="1"/>
        <v>6</v>
      </c>
      <c r="Q6" s="22">
        <f t="shared" si="2"/>
        <v>1997</v>
      </c>
      <c r="R6" s="22">
        <f t="shared" si="3"/>
        <v>25</v>
      </c>
      <c r="S6" s="59">
        <f t="shared" si="4"/>
        <v>357.14285714285717</v>
      </c>
      <c r="T6" s="58">
        <v>2500</v>
      </c>
      <c r="U6" s="60">
        <f t="shared" si="5"/>
        <v>10833.333333333334</v>
      </c>
      <c r="V6" s="44">
        <v>43343</v>
      </c>
      <c r="W6" s="44">
        <v>44389</v>
      </c>
      <c r="X6" s="11"/>
      <c r="Y6" s="65">
        <v>208.59</v>
      </c>
      <c r="Z6" s="53">
        <v>185</v>
      </c>
      <c r="AA6" s="53">
        <v>194.12</v>
      </c>
      <c r="AB6" s="53">
        <v>213.89</v>
      </c>
      <c r="AC6" s="44"/>
      <c r="AD6" s="2"/>
      <c r="AE6" s="44"/>
      <c r="AF6" s="2"/>
      <c r="AH6" s="2"/>
      <c r="AI6" s="2"/>
      <c r="AJ6" s="2"/>
      <c r="AK6" s="2"/>
      <c r="AL6" s="2"/>
      <c r="AM6" s="2" t="s">
        <v>325</v>
      </c>
      <c r="AN6" s="31"/>
      <c r="AO6" s="2"/>
      <c r="AR6" s="2"/>
      <c r="AT6" s="2"/>
      <c r="AU6" s="2"/>
      <c r="AV6" s="48"/>
      <c r="AW6" s="30"/>
      <c r="AX6" s="31" t="s">
        <v>5</v>
      </c>
      <c r="AY6" s="2"/>
      <c r="BP6" s="44"/>
      <c r="BQ6" s="44"/>
      <c r="BR6" s="11"/>
      <c r="BW6" s="44"/>
      <c r="BX6" s="60">
        <v>2500</v>
      </c>
    </row>
    <row r="7" spans="1:76" s="1" customFormat="1" x14ac:dyDescent="0.25">
      <c r="B7" s="29">
        <v>3</v>
      </c>
      <c r="C7" s="2" t="s">
        <v>213</v>
      </c>
      <c r="D7" s="2" t="s">
        <v>214</v>
      </c>
      <c r="E7" s="2" t="s">
        <v>215</v>
      </c>
      <c r="F7" s="2" t="str">
        <f t="shared" si="0"/>
        <v>OJEDA IBARRA JOSE</v>
      </c>
      <c r="G7" s="1" t="s">
        <v>101</v>
      </c>
      <c r="H7" s="1" t="s">
        <v>31</v>
      </c>
      <c r="I7" s="1" t="s">
        <v>41</v>
      </c>
      <c r="J7" s="1" t="s">
        <v>241</v>
      </c>
      <c r="K7" s="1" t="s">
        <v>194</v>
      </c>
      <c r="L7" s="2" t="s">
        <v>290</v>
      </c>
      <c r="M7" s="33" t="s">
        <v>291</v>
      </c>
      <c r="N7" s="2" t="s">
        <v>292</v>
      </c>
      <c r="O7" s="44">
        <v>36351</v>
      </c>
      <c r="P7" s="23">
        <f t="shared" si="1"/>
        <v>7</v>
      </c>
      <c r="Q7" s="22">
        <f t="shared" si="2"/>
        <v>1999</v>
      </c>
      <c r="R7" s="22">
        <f t="shared" si="3"/>
        <v>23</v>
      </c>
      <c r="S7" s="59">
        <f t="shared" si="4"/>
        <v>305.71428571428572</v>
      </c>
      <c r="T7" s="58">
        <v>2140</v>
      </c>
      <c r="U7" s="60">
        <f t="shared" si="5"/>
        <v>9273.3333333333339</v>
      </c>
      <c r="V7" s="44">
        <v>43346</v>
      </c>
      <c r="W7" s="44">
        <v>44389</v>
      </c>
      <c r="X7" s="11"/>
      <c r="Y7" s="65">
        <v>204.37</v>
      </c>
      <c r="Z7" s="53">
        <v>185</v>
      </c>
      <c r="AA7" s="53">
        <v>194.12</v>
      </c>
      <c r="AB7" s="53">
        <v>210.41</v>
      </c>
      <c r="AC7" s="44"/>
      <c r="AD7" s="2"/>
      <c r="AE7" s="44"/>
      <c r="AF7" s="2"/>
      <c r="AH7" s="2"/>
      <c r="AI7" s="2"/>
      <c r="AJ7" s="2"/>
      <c r="AK7" s="2"/>
      <c r="AL7" s="2"/>
      <c r="AM7" s="2" t="s">
        <v>325</v>
      </c>
      <c r="AN7" s="31"/>
      <c r="AO7" s="2"/>
      <c r="AR7" s="2"/>
      <c r="AT7" s="2"/>
      <c r="AU7" s="2"/>
      <c r="AV7" s="48"/>
      <c r="AW7" s="30"/>
      <c r="AX7" s="31" t="s">
        <v>5</v>
      </c>
      <c r="AY7" s="2"/>
      <c r="BP7" s="44"/>
      <c r="BQ7" s="44"/>
      <c r="BR7" s="11"/>
      <c r="BW7" s="44"/>
      <c r="BX7" s="60">
        <v>2140</v>
      </c>
    </row>
    <row r="8" spans="1:76" s="1" customFormat="1" x14ac:dyDescent="0.25">
      <c r="B8" s="29">
        <v>4</v>
      </c>
      <c r="C8" s="2" t="s">
        <v>216</v>
      </c>
      <c r="D8" s="2" t="s">
        <v>217</v>
      </c>
      <c r="E8" s="2" t="s">
        <v>218</v>
      </c>
      <c r="F8" s="2" t="str">
        <f t="shared" si="0"/>
        <v>OLVERA RAMIREZ JUAN CARLOS</v>
      </c>
      <c r="G8" s="1" t="s">
        <v>101</v>
      </c>
      <c r="H8" s="1" t="s">
        <v>31</v>
      </c>
      <c r="I8" s="1" t="s">
        <v>36</v>
      </c>
      <c r="J8" s="1" t="s">
        <v>241</v>
      </c>
      <c r="K8" s="1" t="s">
        <v>193</v>
      </c>
      <c r="L8" s="62" t="s">
        <v>293</v>
      </c>
      <c r="M8" s="63">
        <v>14018452517</v>
      </c>
      <c r="N8" s="62" t="s">
        <v>294</v>
      </c>
      <c r="O8" s="45">
        <v>30958</v>
      </c>
      <c r="P8" s="23">
        <f t="shared" si="1"/>
        <v>10</v>
      </c>
      <c r="Q8" s="22">
        <f t="shared" si="2"/>
        <v>1984</v>
      </c>
      <c r="R8" s="22">
        <f t="shared" si="3"/>
        <v>38</v>
      </c>
      <c r="S8" s="64">
        <f t="shared" si="4"/>
        <v>357.14285714285717</v>
      </c>
      <c r="T8" s="64">
        <v>2500</v>
      </c>
      <c r="U8" s="60">
        <f t="shared" si="5"/>
        <v>10833.333333333334</v>
      </c>
      <c r="V8" s="45">
        <v>43343</v>
      </c>
      <c r="W8" s="45">
        <v>44389</v>
      </c>
      <c r="X8" s="31"/>
      <c r="Y8" s="65">
        <v>206.57</v>
      </c>
      <c r="Z8" s="65">
        <v>185</v>
      </c>
      <c r="AA8" s="65">
        <v>194.12</v>
      </c>
      <c r="AB8" s="65">
        <v>213.89</v>
      </c>
      <c r="AC8" s="45"/>
      <c r="AD8" s="2"/>
      <c r="AE8" s="45"/>
      <c r="AF8" s="2"/>
      <c r="AH8" s="2"/>
      <c r="AI8" s="2"/>
      <c r="AJ8" s="2"/>
      <c r="AK8" s="2"/>
      <c r="AL8" s="2"/>
      <c r="AM8" s="2" t="s">
        <v>325</v>
      </c>
      <c r="AN8" s="31"/>
      <c r="AO8" s="2"/>
      <c r="AR8" s="2"/>
      <c r="AT8" s="2"/>
      <c r="AU8" s="2"/>
      <c r="AV8" s="48"/>
      <c r="AW8" s="30"/>
      <c r="AX8" s="31" t="s">
        <v>5</v>
      </c>
      <c r="AY8" s="2"/>
      <c r="BP8" s="44"/>
      <c r="BQ8" s="45"/>
      <c r="BR8" s="31"/>
      <c r="BW8" s="45"/>
      <c r="BX8" s="60">
        <v>2500</v>
      </c>
    </row>
    <row r="9" spans="1:76" s="14" customFormat="1" x14ac:dyDescent="0.25">
      <c r="B9" s="72">
        <v>5</v>
      </c>
      <c r="C9" s="78" t="s">
        <v>197</v>
      </c>
      <c r="D9" s="78" t="s">
        <v>198</v>
      </c>
      <c r="E9" s="78" t="s">
        <v>219</v>
      </c>
      <c r="F9" s="78" t="str">
        <f t="shared" si="0"/>
        <v>PEREZ HERNANDEZ DANIEL</v>
      </c>
      <c r="G9" s="14" t="s">
        <v>101</v>
      </c>
      <c r="H9" s="14" t="s">
        <v>199</v>
      </c>
      <c r="I9" s="14" t="s">
        <v>35</v>
      </c>
      <c r="J9" s="14" t="s">
        <v>241</v>
      </c>
      <c r="K9" s="14" t="s">
        <v>193</v>
      </c>
      <c r="L9" s="102" t="s">
        <v>295</v>
      </c>
      <c r="M9" s="103">
        <v>14048535679</v>
      </c>
      <c r="N9" s="102" t="s">
        <v>296</v>
      </c>
      <c r="O9" s="71">
        <v>31337</v>
      </c>
      <c r="P9" s="104">
        <f t="shared" si="1"/>
        <v>10</v>
      </c>
      <c r="Q9" s="105">
        <f t="shared" si="2"/>
        <v>1985</v>
      </c>
      <c r="R9" s="105">
        <f t="shared" si="3"/>
        <v>37</v>
      </c>
      <c r="S9" s="106">
        <f t="shared" si="4"/>
        <v>400</v>
      </c>
      <c r="T9" s="107">
        <v>2800</v>
      </c>
      <c r="U9" s="108">
        <f t="shared" si="5"/>
        <v>12133.333333333334</v>
      </c>
      <c r="V9" s="71">
        <v>43355</v>
      </c>
      <c r="W9" s="71">
        <v>44389</v>
      </c>
      <c r="X9" s="109"/>
      <c r="Y9" s="61">
        <v>206.78</v>
      </c>
      <c r="Z9" s="61">
        <v>185</v>
      </c>
      <c r="AA9" s="61">
        <v>194.12</v>
      </c>
      <c r="AB9" s="61">
        <v>207.3</v>
      </c>
      <c r="AC9" s="71"/>
      <c r="AD9" s="78"/>
      <c r="AE9" s="71"/>
      <c r="AF9" s="78"/>
      <c r="AH9" s="78"/>
      <c r="AI9" s="78"/>
      <c r="AJ9" s="78"/>
      <c r="AK9" s="78"/>
      <c r="AL9" s="78"/>
      <c r="AM9" s="78" t="s">
        <v>325</v>
      </c>
      <c r="AN9" s="109"/>
      <c r="AO9" s="78"/>
      <c r="AR9" s="78"/>
      <c r="AT9" s="78"/>
      <c r="AU9" s="78"/>
      <c r="AV9" s="110"/>
      <c r="AW9" s="111"/>
      <c r="AX9" s="109" t="s">
        <v>5</v>
      </c>
      <c r="AY9" s="78"/>
      <c r="BP9" s="71"/>
      <c r="BQ9" s="71"/>
      <c r="BR9" s="109"/>
      <c r="BW9" s="71"/>
      <c r="BX9" s="108">
        <v>2800</v>
      </c>
    </row>
    <row r="10" spans="1:76" s="1" customFormat="1" x14ac:dyDescent="0.25">
      <c r="B10" s="29">
        <v>6</v>
      </c>
      <c r="C10" s="2" t="s">
        <v>220</v>
      </c>
      <c r="D10" s="2" t="s">
        <v>221</v>
      </c>
      <c r="E10" s="2" t="s">
        <v>222</v>
      </c>
      <c r="F10" s="2" t="str">
        <f t="shared" si="0"/>
        <v>RICO PACHECO TULIA</v>
      </c>
      <c r="G10" s="1" t="s">
        <v>101</v>
      </c>
      <c r="H10" s="1" t="s">
        <v>31</v>
      </c>
      <c r="I10" s="1" t="s">
        <v>39</v>
      </c>
      <c r="J10" s="1" t="s">
        <v>241</v>
      </c>
      <c r="K10" s="1" t="s">
        <v>271</v>
      </c>
      <c r="L10" s="62" t="s">
        <v>297</v>
      </c>
      <c r="M10" s="63" t="s">
        <v>298</v>
      </c>
      <c r="N10" s="62" t="s">
        <v>299</v>
      </c>
      <c r="O10" s="45">
        <v>23343</v>
      </c>
      <c r="P10" s="23">
        <f t="shared" si="1"/>
        <v>11</v>
      </c>
      <c r="Q10" s="22">
        <f t="shared" si="2"/>
        <v>1963</v>
      </c>
      <c r="R10" s="22">
        <f t="shared" si="3"/>
        <v>59</v>
      </c>
      <c r="S10" s="64">
        <f t="shared" si="4"/>
        <v>264.28571428571428</v>
      </c>
      <c r="T10" s="58">
        <v>1850</v>
      </c>
      <c r="U10" s="60">
        <f t="shared" si="5"/>
        <v>8016.666666666667</v>
      </c>
      <c r="V10" s="45">
        <v>43368</v>
      </c>
      <c r="W10" s="45">
        <v>44389</v>
      </c>
      <c r="X10" s="31"/>
      <c r="Y10" s="65">
        <v>204.91</v>
      </c>
      <c r="Z10" s="65">
        <v>185</v>
      </c>
      <c r="AA10" s="65">
        <v>194.12</v>
      </c>
      <c r="AB10" s="65">
        <v>211.26</v>
      </c>
      <c r="AC10" s="45"/>
      <c r="AD10" s="2"/>
      <c r="AE10" s="45"/>
      <c r="AF10" s="2"/>
      <c r="AH10" s="2"/>
      <c r="AI10" s="2"/>
      <c r="AJ10" s="2"/>
      <c r="AK10" s="2"/>
      <c r="AL10" s="2"/>
      <c r="AM10" s="2" t="s">
        <v>325</v>
      </c>
      <c r="AN10" s="2"/>
      <c r="AO10" s="2"/>
      <c r="AR10" s="2"/>
      <c r="AT10" s="2"/>
      <c r="AU10" s="2"/>
      <c r="AV10" s="48"/>
      <c r="AW10" s="30"/>
      <c r="AX10" s="2" t="s">
        <v>7</v>
      </c>
      <c r="AY10" s="2"/>
      <c r="BP10" s="44"/>
      <c r="BQ10" s="45"/>
      <c r="BR10" s="31"/>
      <c r="BW10" s="45"/>
      <c r="BX10" s="60">
        <v>1850</v>
      </c>
    </row>
    <row r="11" spans="1:76" s="1" customFormat="1" x14ac:dyDescent="0.25">
      <c r="B11" s="29">
        <v>7</v>
      </c>
      <c r="C11" s="2" t="s">
        <v>197</v>
      </c>
      <c r="D11" s="2" t="s">
        <v>223</v>
      </c>
      <c r="E11" s="2" t="s">
        <v>224</v>
      </c>
      <c r="F11" s="2" t="str">
        <f t="shared" si="0"/>
        <v>PEREZ VILLAFUERTE ANGELES SARAHI</v>
      </c>
      <c r="G11" s="1" t="s">
        <v>101</v>
      </c>
      <c r="H11" s="1" t="s">
        <v>199</v>
      </c>
      <c r="I11" s="1" t="s">
        <v>37</v>
      </c>
      <c r="J11" s="1" t="s">
        <v>241</v>
      </c>
      <c r="K11" s="1" t="s">
        <v>193</v>
      </c>
      <c r="L11" s="62" t="s">
        <v>300</v>
      </c>
      <c r="M11" s="63">
        <v>14129448248</v>
      </c>
      <c r="N11" s="62" t="s">
        <v>301</v>
      </c>
      <c r="O11" s="45">
        <v>34646</v>
      </c>
      <c r="P11" s="23">
        <f t="shared" si="1"/>
        <v>11</v>
      </c>
      <c r="Q11" s="22">
        <f t="shared" si="2"/>
        <v>1994</v>
      </c>
      <c r="R11" s="22">
        <f t="shared" si="3"/>
        <v>28</v>
      </c>
      <c r="S11" s="64">
        <f t="shared" si="4"/>
        <v>192.85714285714286</v>
      </c>
      <c r="T11" s="58">
        <v>1350</v>
      </c>
      <c r="U11" s="60">
        <f t="shared" si="5"/>
        <v>5850</v>
      </c>
      <c r="V11" s="45">
        <v>43412</v>
      </c>
      <c r="W11" s="45">
        <v>44389</v>
      </c>
      <c r="X11" s="31"/>
      <c r="Y11" s="65">
        <v>207.14</v>
      </c>
      <c r="Z11" s="65">
        <v>185</v>
      </c>
      <c r="AA11" s="65">
        <v>194.12</v>
      </c>
      <c r="AB11" s="65">
        <v>211.57</v>
      </c>
      <c r="AC11" s="45"/>
      <c r="AD11" s="2"/>
      <c r="AE11" s="45"/>
      <c r="AF11" s="2"/>
      <c r="AH11" s="2"/>
      <c r="AI11" s="2"/>
      <c r="AJ11" s="2"/>
      <c r="AK11" s="2"/>
      <c r="AL11" s="2"/>
      <c r="AM11" s="2" t="s">
        <v>325</v>
      </c>
      <c r="AN11" s="2"/>
      <c r="AO11" s="2"/>
      <c r="AR11" s="2"/>
      <c r="AT11" s="2"/>
      <c r="AU11" s="2"/>
      <c r="AV11" s="48"/>
      <c r="AW11" s="30"/>
      <c r="AX11" s="2" t="s">
        <v>7</v>
      </c>
      <c r="AY11" s="2"/>
      <c r="BP11" s="44"/>
      <c r="BQ11" s="45"/>
      <c r="BR11" s="31"/>
      <c r="BW11" s="45"/>
      <c r="BX11" s="60">
        <v>1350</v>
      </c>
    </row>
    <row r="12" spans="1:76" s="1" customFormat="1" x14ac:dyDescent="0.25">
      <c r="B12" s="29">
        <v>8</v>
      </c>
      <c r="C12" s="2" t="s">
        <v>225</v>
      </c>
      <c r="D12" s="2" t="s">
        <v>226</v>
      </c>
      <c r="E12" s="2" t="s">
        <v>227</v>
      </c>
      <c r="F12" s="2" t="str">
        <f t="shared" si="0"/>
        <v>JIMENEZ ORTEGA HERLINDA</v>
      </c>
      <c r="G12" s="1" t="s">
        <v>101</v>
      </c>
      <c r="H12" s="1" t="s">
        <v>31</v>
      </c>
      <c r="I12" s="1" t="s">
        <v>38</v>
      </c>
      <c r="J12" s="1" t="s">
        <v>241</v>
      </c>
      <c r="K12" s="1" t="s">
        <v>271</v>
      </c>
      <c r="L12" s="66" t="s">
        <v>302</v>
      </c>
      <c r="M12" s="63">
        <v>14056700504</v>
      </c>
      <c r="N12" s="66" t="s">
        <v>303</v>
      </c>
      <c r="O12" s="45">
        <v>24580</v>
      </c>
      <c r="P12" s="23">
        <f t="shared" si="1"/>
        <v>4</v>
      </c>
      <c r="Q12" s="22">
        <f t="shared" si="2"/>
        <v>1967</v>
      </c>
      <c r="R12" s="22">
        <f t="shared" si="3"/>
        <v>55</v>
      </c>
      <c r="S12" s="64">
        <f t="shared" si="4"/>
        <v>221.42857142857142</v>
      </c>
      <c r="T12" s="58">
        <v>1550</v>
      </c>
      <c r="U12" s="60">
        <f t="shared" si="5"/>
        <v>6716.666666666667</v>
      </c>
      <c r="V12" s="45">
        <v>43501</v>
      </c>
      <c r="W12" s="45">
        <v>44389</v>
      </c>
      <c r="X12" s="31"/>
      <c r="Y12" s="65">
        <v>204.12</v>
      </c>
      <c r="Z12" s="65">
        <v>185</v>
      </c>
      <c r="AA12" s="65">
        <v>193.86</v>
      </c>
      <c r="AB12" s="65">
        <v>210.15</v>
      </c>
      <c r="AC12" s="45"/>
      <c r="AD12" s="2"/>
      <c r="AE12" s="45"/>
      <c r="AF12" s="2"/>
      <c r="AH12" s="2"/>
      <c r="AI12" s="2"/>
      <c r="AJ12" s="2"/>
      <c r="AK12" s="2"/>
      <c r="AL12" s="2"/>
      <c r="AM12" s="2" t="s">
        <v>325</v>
      </c>
      <c r="AN12" s="2"/>
      <c r="AO12" s="2"/>
      <c r="AR12" s="2"/>
      <c r="AT12" s="2"/>
      <c r="AU12" s="2"/>
      <c r="AV12" s="48"/>
      <c r="AW12" s="30"/>
      <c r="AX12" s="2" t="s">
        <v>7</v>
      </c>
      <c r="AY12" s="2"/>
      <c r="BP12" s="44"/>
      <c r="BQ12" s="45"/>
      <c r="BR12" s="31"/>
      <c r="BW12" s="45"/>
      <c r="BX12" s="60">
        <v>1550</v>
      </c>
    </row>
    <row r="13" spans="1:76" s="1" customFormat="1" x14ac:dyDescent="0.25">
      <c r="B13" s="29">
        <v>9</v>
      </c>
      <c r="C13" s="2" t="s">
        <v>228</v>
      </c>
      <c r="D13" s="2" t="s">
        <v>229</v>
      </c>
      <c r="E13" s="2" t="s">
        <v>230</v>
      </c>
      <c r="F13" s="2" t="str">
        <f t="shared" si="0"/>
        <v>TOLEDO VAZQUEZ LIDIA</v>
      </c>
      <c r="G13" s="1" t="s">
        <v>101</v>
      </c>
      <c r="H13" s="1" t="s">
        <v>199</v>
      </c>
      <c r="I13" s="1" t="s">
        <v>40</v>
      </c>
      <c r="J13" s="1" t="s">
        <v>243</v>
      </c>
      <c r="K13" s="1" t="s">
        <v>193</v>
      </c>
      <c r="L13" s="62" t="s">
        <v>304</v>
      </c>
      <c r="M13" s="63" t="s">
        <v>305</v>
      </c>
      <c r="N13" s="62" t="s">
        <v>306</v>
      </c>
      <c r="O13" s="45">
        <v>34830</v>
      </c>
      <c r="P13" s="23">
        <f t="shared" si="1"/>
        <v>5</v>
      </c>
      <c r="Q13" s="22">
        <f t="shared" si="2"/>
        <v>1995</v>
      </c>
      <c r="R13" s="22">
        <f t="shared" si="3"/>
        <v>27</v>
      </c>
      <c r="S13" s="64">
        <f t="shared" si="4"/>
        <v>235.71428571428572</v>
      </c>
      <c r="T13" s="58">
        <v>1650</v>
      </c>
      <c r="U13" s="60">
        <f t="shared" si="5"/>
        <v>7150</v>
      </c>
      <c r="V13" s="45">
        <v>43540</v>
      </c>
      <c r="W13" s="45">
        <v>44389</v>
      </c>
      <c r="X13" s="31"/>
      <c r="Y13" s="65">
        <v>204.66</v>
      </c>
      <c r="Z13" s="65">
        <v>185</v>
      </c>
      <c r="AA13" s="65">
        <v>193.86</v>
      </c>
      <c r="AB13" s="65">
        <v>205.29</v>
      </c>
      <c r="AC13" s="45"/>
      <c r="AD13" s="2"/>
      <c r="AE13" s="45"/>
      <c r="AF13" s="2"/>
      <c r="AH13" s="2"/>
      <c r="AI13" s="2"/>
      <c r="AJ13" s="2"/>
      <c r="AK13" s="2"/>
      <c r="AL13" s="2"/>
      <c r="AM13" s="2" t="s">
        <v>325</v>
      </c>
      <c r="AN13" s="2"/>
      <c r="AO13" s="2"/>
      <c r="AR13" s="2"/>
      <c r="AT13" s="2"/>
      <c r="AU13" s="2"/>
      <c r="AV13" s="48"/>
      <c r="AW13" s="30"/>
      <c r="AX13" s="2" t="s">
        <v>7</v>
      </c>
      <c r="AY13" s="2"/>
      <c r="BP13" s="44"/>
      <c r="BQ13" s="45"/>
      <c r="BR13" s="31"/>
      <c r="BW13" s="45"/>
      <c r="BX13" s="60">
        <v>1650</v>
      </c>
    </row>
    <row r="14" spans="1:76" s="1" customFormat="1" x14ac:dyDescent="0.25">
      <c r="B14" s="29">
        <v>10</v>
      </c>
      <c r="C14" s="2" t="s">
        <v>246</v>
      </c>
      <c r="D14" s="2" t="s">
        <v>247</v>
      </c>
      <c r="E14" s="2" t="s">
        <v>248</v>
      </c>
      <c r="F14" s="2" t="str">
        <f t="shared" si="0"/>
        <v>LOPEZ LAGO CINTHYA</v>
      </c>
      <c r="G14" s="1" t="s">
        <v>101</v>
      </c>
      <c r="H14" s="1" t="s">
        <v>202</v>
      </c>
      <c r="I14" s="1" t="s">
        <v>249</v>
      </c>
      <c r="J14" s="1" t="s">
        <v>241</v>
      </c>
      <c r="K14" s="1" t="s">
        <v>269</v>
      </c>
      <c r="L14" s="2" t="s">
        <v>316</v>
      </c>
      <c r="M14" s="63">
        <v>48058221028</v>
      </c>
      <c r="N14" s="2" t="s">
        <v>381</v>
      </c>
      <c r="O14" s="45">
        <v>30074</v>
      </c>
      <c r="P14" s="23">
        <f t="shared" si="1"/>
        <v>5</v>
      </c>
      <c r="Q14" s="22">
        <f t="shared" si="2"/>
        <v>1982</v>
      </c>
      <c r="R14" s="22">
        <f t="shared" si="3"/>
        <v>40</v>
      </c>
      <c r="S14" s="64">
        <f t="shared" si="4"/>
        <v>454.7285714285714</v>
      </c>
      <c r="T14" s="58">
        <v>3183.1</v>
      </c>
      <c r="U14" s="60">
        <f t="shared" si="5"/>
        <v>13793.433333333332</v>
      </c>
      <c r="V14" s="45">
        <v>43343</v>
      </c>
      <c r="W14" s="45">
        <v>44389</v>
      </c>
      <c r="X14" s="67"/>
      <c r="Y14" s="65"/>
      <c r="Z14" s="65">
        <v>318.31</v>
      </c>
      <c r="AA14" s="65">
        <v>332.7</v>
      </c>
      <c r="AB14" s="65">
        <v>332.7</v>
      </c>
      <c r="AC14" s="45">
        <v>44562</v>
      </c>
      <c r="AD14" s="68"/>
      <c r="AE14" s="45"/>
      <c r="AF14" s="68"/>
      <c r="AH14" s="2">
        <v>4423229776</v>
      </c>
      <c r="AI14" s="36" t="s">
        <v>323</v>
      </c>
      <c r="AJ14" s="2"/>
      <c r="AK14" s="2"/>
      <c r="AL14" s="2"/>
      <c r="AM14" s="2" t="s">
        <v>325</v>
      </c>
      <c r="AN14" s="2" t="s">
        <v>153</v>
      </c>
      <c r="AO14" s="2"/>
      <c r="AP14" s="21"/>
      <c r="AQ14" s="24"/>
      <c r="AR14" s="2"/>
      <c r="AT14" s="2"/>
      <c r="AU14" s="2"/>
      <c r="AV14" s="48"/>
      <c r="AW14" s="30"/>
      <c r="AX14" s="2" t="s">
        <v>7</v>
      </c>
      <c r="AY14" s="2"/>
      <c r="AZ14" s="69"/>
      <c r="BA14" s="69"/>
      <c r="BB14" s="69"/>
      <c r="BC14" s="69"/>
      <c r="BD14" s="69"/>
      <c r="BE14" s="69"/>
      <c r="BN14" s="69" t="s">
        <v>155</v>
      </c>
      <c r="BP14" s="44"/>
      <c r="BQ14" s="45"/>
      <c r="BR14" s="68"/>
      <c r="BW14" s="45"/>
      <c r="BX14" s="60">
        <v>3183.1</v>
      </c>
    </row>
    <row r="15" spans="1:76" s="1" customFormat="1" x14ac:dyDescent="0.25">
      <c r="B15" s="29">
        <v>11</v>
      </c>
      <c r="C15" s="2" t="s">
        <v>231</v>
      </c>
      <c r="D15" s="2" t="s">
        <v>232</v>
      </c>
      <c r="E15" s="2" t="s">
        <v>233</v>
      </c>
      <c r="F15" s="2" t="str">
        <f t="shared" si="0"/>
        <v>HERRERA BRAVO SOTO LUIS GIOVANNY</v>
      </c>
      <c r="G15" s="1" t="s">
        <v>101</v>
      </c>
      <c r="H15" s="1" t="s">
        <v>199</v>
      </c>
      <c r="I15" s="1" t="s">
        <v>37</v>
      </c>
      <c r="J15" s="1" t="s">
        <v>241</v>
      </c>
      <c r="K15" s="1" t="s">
        <v>272</v>
      </c>
      <c r="L15" s="62" t="s">
        <v>307</v>
      </c>
      <c r="M15" s="63" t="s">
        <v>308</v>
      </c>
      <c r="N15" s="62" t="s">
        <v>309</v>
      </c>
      <c r="O15" s="45">
        <v>36851</v>
      </c>
      <c r="P15" s="23">
        <f t="shared" si="1"/>
        <v>11</v>
      </c>
      <c r="Q15" s="22">
        <f t="shared" si="2"/>
        <v>2000</v>
      </c>
      <c r="R15" s="22">
        <f t="shared" si="3"/>
        <v>22</v>
      </c>
      <c r="S15" s="64">
        <f t="shared" si="4"/>
        <v>185</v>
      </c>
      <c r="T15" s="58">
        <v>1295</v>
      </c>
      <c r="U15" s="60">
        <f t="shared" si="5"/>
        <v>5611.666666666667</v>
      </c>
      <c r="V15" s="45">
        <v>43570</v>
      </c>
      <c r="W15" s="45">
        <v>44389</v>
      </c>
      <c r="X15" s="31"/>
      <c r="Y15" s="65">
        <v>204.12</v>
      </c>
      <c r="Z15" s="65">
        <v>185</v>
      </c>
      <c r="AA15" s="65">
        <v>193.86</v>
      </c>
      <c r="AB15" s="65">
        <v>204.72</v>
      </c>
      <c r="AC15" s="45"/>
      <c r="AD15" s="2"/>
      <c r="AE15" s="45"/>
      <c r="AF15" s="2"/>
      <c r="AH15" s="2"/>
      <c r="AI15" s="2"/>
      <c r="AJ15" s="2"/>
      <c r="AK15" s="2"/>
      <c r="AL15" s="2"/>
      <c r="AM15" s="2" t="s">
        <v>325</v>
      </c>
      <c r="AN15" s="31"/>
      <c r="AO15" s="2"/>
      <c r="AR15" s="2"/>
      <c r="AT15" s="2"/>
      <c r="AU15" s="2"/>
      <c r="AV15" s="48"/>
      <c r="AW15" s="30"/>
      <c r="AX15" s="31" t="s">
        <v>5</v>
      </c>
      <c r="AY15" s="2"/>
      <c r="BP15" s="44"/>
      <c r="BQ15" s="45"/>
      <c r="BR15" s="31"/>
      <c r="BW15" s="45"/>
      <c r="BX15" s="60">
        <v>1295</v>
      </c>
    </row>
    <row r="16" spans="1:76" s="1" customFormat="1" x14ac:dyDescent="0.25">
      <c r="B16" s="29">
        <v>12</v>
      </c>
      <c r="C16" s="2" t="s">
        <v>234</v>
      </c>
      <c r="D16" s="2" t="s">
        <v>235</v>
      </c>
      <c r="E16" s="2" t="s">
        <v>236</v>
      </c>
      <c r="F16" s="2" t="str">
        <f t="shared" si="0"/>
        <v>CHAVEZ RODRIGUEZ ERICK</v>
      </c>
      <c r="G16" s="1" t="s">
        <v>101</v>
      </c>
      <c r="H16" s="1" t="s">
        <v>199</v>
      </c>
      <c r="I16" s="1" t="s">
        <v>37</v>
      </c>
      <c r="J16" s="1" t="s">
        <v>241</v>
      </c>
      <c r="K16" s="1" t="s">
        <v>272</v>
      </c>
      <c r="L16" s="62" t="s">
        <v>312</v>
      </c>
      <c r="M16" s="63" t="s">
        <v>310</v>
      </c>
      <c r="N16" s="62" t="s">
        <v>311</v>
      </c>
      <c r="O16" s="45">
        <v>34597</v>
      </c>
      <c r="P16" s="23">
        <f t="shared" si="1"/>
        <v>9</v>
      </c>
      <c r="Q16" s="22">
        <f t="shared" si="2"/>
        <v>1994</v>
      </c>
      <c r="R16" s="22">
        <f t="shared" si="3"/>
        <v>28</v>
      </c>
      <c r="S16" s="64">
        <f t="shared" si="4"/>
        <v>185</v>
      </c>
      <c r="T16" s="58">
        <v>1295</v>
      </c>
      <c r="U16" s="60">
        <f t="shared" si="5"/>
        <v>5611.666666666667</v>
      </c>
      <c r="V16" s="45">
        <v>43619</v>
      </c>
      <c r="W16" s="45">
        <v>44389</v>
      </c>
      <c r="X16" s="31"/>
      <c r="Y16" s="65">
        <v>203.51</v>
      </c>
      <c r="Z16" s="65">
        <v>185</v>
      </c>
      <c r="AA16" s="65">
        <v>193.86</v>
      </c>
      <c r="AB16" s="65">
        <v>210.15</v>
      </c>
      <c r="AC16" s="45"/>
      <c r="AD16" s="2"/>
      <c r="AE16" s="45"/>
      <c r="AF16" s="2"/>
      <c r="AH16" s="2"/>
      <c r="AI16" s="2"/>
      <c r="AJ16" s="2"/>
      <c r="AK16" s="2"/>
      <c r="AL16" s="2"/>
      <c r="AM16" s="2" t="s">
        <v>325</v>
      </c>
      <c r="AN16" s="31"/>
      <c r="AO16" s="2"/>
      <c r="AR16" s="2"/>
      <c r="AT16" s="2"/>
      <c r="AU16" s="2"/>
      <c r="AV16" s="48"/>
      <c r="AW16" s="30"/>
      <c r="AX16" s="31" t="s">
        <v>5</v>
      </c>
      <c r="AY16" s="2"/>
      <c r="BP16" s="44"/>
      <c r="BQ16" s="45"/>
      <c r="BR16" s="31"/>
      <c r="BW16" s="45"/>
      <c r="BX16" s="60">
        <v>1295</v>
      </c>
    </row>
    <row r="17" spans="2:76" s="1" customFormat="1" x14ac:dyDescent="0.25">
      <c r="B17" s="29">
        <v>14</v>
      </c>
      <c r="C17" s="2" t="s">
        <v>237</v>
      </c>
      <c r="D17" s="2" t="s">
        <v>238</v>
      </c>
      <c r="E17" s="2" t="s">
        <v>239</v>
      </c>
      <c r="F17" s="2" t="str">
        <f t="shared" si="0"/>
        <v>PLATA PICHARDO ALBERTO</v>
      </c>
      <c r="G17" s="1" t="s">
        <v>101</v>
      </c>
      <c r="H17" s="1" t="s">
        <v>31</v>
      </c>
      <c r="I17" s="1" t="s">
        <v>38</v>
      </c>
      <c r="J17" s="1" t="s">
        <v>33</v>
      </c>
      <c r="K17" s="1" t="s">
        <v>194</v>
      </c>
      <c r="L17" s="2" t="s">
        <v>425</v>
      </c>
      <c r="M17" s="70" t="s">
        <v>411</v>
      </c>
      <c r="N17" s="2" t="s">
        <v>426</v>
      </c>
      <c r="O17" s="45">
        <v>22574</v>
      </c>
      <c r="P17" s="23">
        <f t="shared" si="1"/>
        <v>10</v>
      </c>
      <c r="Q17" s="22">
        <f t="shared" si="2"/>
        <v>1961</v>
      </c>
      <c r="R17" s="22">
        <f t="shared" si="3"/>
        <v>61</v>
      </c>
      <c r="S17" s="64">
        <f t="shared" si="4"/>
        <v>207.14285714285714</v>
      </c>
      <c r="T17" s="58">
        <v>1450</v>
      </c>
      <c r="U17" s="60">
        <f t="shared" si="5"/>
        <v>6283.333333333333</v>
      </c>
      <c r="V17" s="45">
        <v>43801</v>
      </c>
      <c r="W17" s="45">
        <v>44389</v>
      </c>
      <c r="X17" s="31"/>
      <c r="Y17" s="65">
        <v>204.66</v>
      </c>
      <c r="Z17" s="65">
        <v>185</v>
      </c>
      <c r="AA17" s="65">
        <v>193.86</v>
      </c>
      <c r="AB17" s="65">
        <v>204.04</v>
      </c>
      <c r="AC17" s="45"/>
      <c r="AD17" s="2"/>
      <c r="AE17" s="45"/>
      <c r="AF17" s="2"/>
      <c r="AG17" s="2" t="s">
        <v>250</v>
      </c>
      <c r="AH17" s="2"/>
      <c r="AI17" s="2"/>
      <c r="AJ17" s="2"/>
      <c r="AK17" s="2"/>
      <c r="AL17" s="2"/>
      <c r="AM17" s="2" t="s">
        <v>325</v>
      </c>
      <c r="AN17" s="31"/>
      <c r="AO17" s="2"/>
      <c r="AR17" s="2"/>
      <c r="AT17" s="2"/>
      <c r="AU17" s="2"/>
      <c r="AV17" s="48"/>
      <c r="AW17" s="30"/>
      <c r="AX17" s="31" t="s">
        <v>5</v>
      </c>
      <c r="AY17" s="2"/>
      <c r="BP17" s="44">
        <v>44577</v>
      </c>
      <c r="BQ17" s="45">
        <v>44578</v>
      </c>
      <c r="BR17" s="54" t="s">
        <v>392</v>
      </c>
      <c r="BS17" s="2" t="s">
        <v>250</v>
      </c>
      <c r="BW17" s="45"/>
      <c r="BX17" s="60">
        <v>1450</v>
      </c>
    </row>
    <row r="18" spans="2:76" s="14" customFormat="1" x14ac:dyDescent="0.25">
      <c r="B18" s="72">
        <v>15</v>
      </c>
      <c r="C18" s="78" t="s">
        <v>252</v>
      </c>
      <c r="D18" s="78" t="s">
        <v>253</v>
      </c>
      <c r="E18" s="78" t="s">
        <v>254</v>
      </c>
      <c r="F18" s="78" t="str">
        <f t="shared" si="0"/>
        <v>MARIANO CRESCENCIO HECTOR</v>
      </c>
      <c r="G18" s="78" t="s">
        <v>101</v>
      </c>
      <c r="H18" s="14" t="s">
        <v>199</v>
      </c>
      <c r="I18" s="14" t="s">
        <v>37</v>
      </c>
      <c r="J18" s="14" t="s">
        <v>241</v>
      </c>
      <c r="K18" s="14" t="s">
        <v>272</v>
      </c>
      <c r="L18" s="78" t="s">
        <v>413</v>
      </c>
      <c r="M18" s="103" t="s">
        <v>407</v>
      </c>
      <c r="N18" s="78" t="s">
        <v>416</v>
      </c>
      <c r="O18" s="71">
        <v>37230</v>
      </c>
      <c r="P18" s="104">
        <f t="shared" si="1"/>
        <v>12</v>
      </c>
      <c r="Q18" s="105">
        <f t="shared" si="2"/>
        <v>2001</v>
      </c>
      <c r="R18" s="105">
        <f t="shared" si="3"/>
        <v>21</v>
      </c>
      <c r="S18" s="106">
        <f t="shared" si="4"/>
        <v>192.85714285714286</v>
      </c>
      <c r="T18" s="107">
        <v>1350</v>
      </c>
      <c r="U18" s="108">
        <f t="shared" si="5"/>
        <v>5850</v>
      </c>
      <c r="V18" s="71">
        <v>43711</v>
      </c>
      <c r="W18" s="71">
        <v>44389</v>
      </c>
      <c r="X18" s="109"/>
      <c r="Y18" s="61">
        <v>203.51</v>
      </c>
      <c r="Z18" s="61">
        <v>185</v>
      </c>
      <c r="AA18" s="61">
        <v>193.86</v>
      </c>
      <c r="AB18" s="61">
        <v>210.15</v>
      </c>
      <c r="AC18" s="71"/>
      <c r="AD18" s="78"/>
      <c r="AE18" s="71"/>
      <c r="AF18" s="78"/>
      <c r="AH18" s="78"/>
      <c r="AI18" s="78"/>
      <c r="AJ18" s="78"/>
      <c r="AK18" s="78"/>
      <c r="AL18" s="78"/>
      <c r="AM18" s="78" t="s">
        <v>325</v>
      </c>
      <c r="AN18" s="109"/>
      <c r="AO18" s="78"/>
      <c r="AR18" s="78"/>
      <c r="AT18" s="78"/>
      <c r="AU18" s="78"/>
      <c r="AV18" s="110"/>
      <c r="AW18" s="111"/>
      <c r="AX18" s="109" t="s">
        <v>5</v>
      </c>
      <c r="AY18" s="78"/>
      <c r="BP18" s="71"/>
      <c r="BQ18" s="71"/>
      <c r="BR18" s="109"/>
      <c r="BW18" s="71"/>
      <c r="BX18" s="108">
        <v>1350</v>
      </c>
    </row>
    <row r="19" spans="2:76" s="1" customFormat="1" x14ac:dyDescent="0.25">
      <c r="B19" s="29">
        <v>16</v>
      </c>
      <c r="C19" s="2" t="s">
        <v>255</v>
      </c>
      <c r="D19" s="2" t="s">
        <v>256</v>
      </c>
      <c r="E19" s="2" t="s">
        <v>257</v>
      </c>
      <c r="F19" s="2" t="str">
        <f t="shared" si="0"/>
        <v>CENTENO MORALES JAQUELINE</v>
      </c>
      <c r="G19" s="1" t="s">
        <v>101</v>
      </c>
      <c r="H19" s="1" t="s">
        <v>31</v>
      </c>
      <c r="I19" s="1" t="s">
        <v>42</v>
      </c>
      <c r="J19" s="1" t="s">
        <v>241</v>
      </c>
      <c r="K19" s="1" t="s">
        <v>194</v>
      </c>
      <c r="L19" s="2" t="s">
        <v>414</v>
      </c>
      <c r="M19" s="70" t="s">
        <v>406</v>
      </c>
      <c r="N19" s="2" t="s">
        <v>415</v>
      </c>
      <c r="O19" s="45">
        <v>37227</v>
      </c>
      <c r="P19" s="23">
        <f t="shared" si="1"/>
        <v>12</v>
      </c>
      <c r="Q19" s="22">
        <f t="shared" si="2"/>
        <v>2001</v>
      </c>
      <c r="R19" s="22">
        <f t="shared" si="3"/>
        <v>21</v>
      </c>
      <c r="S19" s="64">
        <f t="shared" si="4"/>
        <v>185</v>
      </c>
      <c r="T19" s="58">
        <v>1295</v>
      </c>
      <c r="U19" s="60">
        <f t="shared" si="5"/>
        <v>5611.666666666667</v>
      </c>
      <c r="V19" s="45">
        <v>43620</v>
      </c>
      <c r="W19" s="45">
        <v>44389</v>
      </c>
      <c r="X19" s="31"/>
      <c r="Y19" s="65">
        <v>204.12</v>
      </c>
      <c r="Z19" s="65">
        <v>185</v>
      </c>
      <c r="AA19" s="65">
        <v>193.86</v>
      </c>
      <c r="AB19" s="65">
        <v>210.15</v>
      </c>
      <c r="AC19" s="45"/>
      <c r="AD19" s="2"/>
      <c r="AE19" s="45"/>
      <c r="AF19" s="2"/>
      <c r="AH19" s="2"/>
      <c r="AI19" s="2"/>
      <c r="AJ19" s="2"/>
      <c r="AK19" s="2"/>
      <c r="AL19" s="2"/>
      <c r="AM19" s="2" t="s">
        <v>325</v>
      </c>
      <c r="AN19" s="2"/>
      <c r="AO19" s="2"/>
      <c r="AR19" s="2"/>
      <c r="AT19" s="2"/>
      <c r="AU19" s="2"/>
      <c r="AV19" s="48"/>
      <c r="AW19" s="30"/>
      <c r="AX19" s="2" t="s">
        <v>7</v>
      </c>
      <c r="AY19" s="2"/>
      <c r="BP19" s="44"/>
      <c r="BQ19" s="45"/>
      <c r="BR19" s="31"/>
      <c r="BW19" s="45"/>
      <c r="BX19" s="60">
        <v>1295</v>
      </c>
    </row>
    <row r="20" spans="2:76" s="1" customFormat="1" x14ac:dyDescent="0.25">
      <c r="B20" s="29">
        <v>17</v>
      </c>
      <c r="C20" s="2" t="s">
        <v>258</v>
      </c>
      <c r="D20" s="2" t="s">
        <v>198</v>
      </c>
      <c r="E20" s="2" t="s">
        <v>259</v>
      </c>
      <c r="F20" s="2" t="str">
        <f t="shared" si="0"/>
        <v>SANTANA HERNANDEZ JOSE LUIS</v>
      </c>
      <c r="G20" s="1" t="s">
        <v>101</v>
      </c>
      <c r="H20" s="1" t="s">
        <v>199</v>
      </c>
      <c r="I20" s="1" t="s">
        <v>43</v>
      </c>
      <c r="J20" s="1" t="s">
        <v>241</v>
      </c>
      <c r="K20" s="1" t="s">
        <v>272</v>
      </c>
      <c r="L20" s="2" t="s">
        <v>417</v>
      </c>
      <c r="M20" s="70" t="s">
        <v>408</v>
      </c>
      <c r="N20" s="2" t="s">
        <v>418</v>
      </c>
      <c r="O20" s="45">
        <v>36307</v>
      </c>
      <c r="P20" s="23">
        <f t="shared" si="1"/>
        <v>5</v>
      </c>
      <c r="Q20" s="22">
        <f t="shared" si="2"/>
        <v>1999</v>
      </c>
      <c r="R20" s="22">
        <f t="shared" si="3"/>
        <v>23</v>
      </c>
      <c r="S20" s="64">
        <f t="shared" si="4"/>
        <v>185</v>
      </c>
      <c r="T20" s="58">
        <v>1295</v>
      </c>
      <c r="U20" s="60">
        <f t="shared" si="5"/>
        <v>5611.666666666667</v>
      </c>
      <c r="V20" s="45">
        <v>44007</v>
      </c>
      <c r="W20" s="45">
        <v>44389</v>
      </c>
      <c r="X20" s="31"/>
      <c r="Y20" s="65">
        <v>203.87</v>
      </c>
      <c r="Z20" s="65">
        <v>185</v>
      </c>
      <c r="AA20" s="65">
        <v>193.62</v>
      </c>
      <c r="AB20" s="65">
        <v>204.48</v>
      </c>
      <c r="AC20" s="45"/>
      <c r="AD20" s="2"/>
      <c r="AE20" s="45"/>
      <c r="AF20" s="2"/>
      <c r="AH20" s="2"/>
      <c r="AI20" s="2"/>
      <c r="AJ20" s="2"/>
      <c r="AK20" s="2"/>
      <c r="AL20" s="2"/>
      <c r="AM20" s="2" t="s">
        <v>325</v>
      </c>
      <c r="AN20" s="31"/>
      <c r="AO20" s="2"/>
      <c r="AR20" s="2"/>
      <c r="AT20" s="2"/>
      <c r="AU20" s="2"/>
      <c r="AV20" s="48"/>
      <c r="AW20" s="30"/>
      <c r="AX20" s="31" t="s">
        <v>5</v>
      </c>
      <c r="AY20" s="2"/>
      <c r="BP20" s="44"/>
      <c r="BQ20" s="45"/>
      <c r="BR20" s="31"/>
      <c r="BW20" s="45"/>
      <c r="BX20" s="60">
        <v>1295</v>
      </c>
    </row>
    <row r="21" spans="2:76" s="1" customFormat="1" x14ac:dyDescent="0.25">
      <c r="B21" s="29">
        <v>20</v>
      </c>
      <c r="C21" s="2" t="s">
        <v>260</v>
      </c>
      <c r="D21" s="2" t="s">
        <v>149</v>
      </c>
      <c r="E21" s="2" t="s">
        <v>261</v>
      </c>
      <c r="F21" s="2" t="str">
        <f t="shared" si="0"/>
        <v>BARCENAS GARCIA CHRISTOPHER EDUARDO</v>
      </c>
      <c r="G21" s="1" t="s">
        <v>101</v>
      </c>
      <c r="H21" s="1" t="s">
        <v>31</v>
      </c>
      <c r="I21" s="1" t="s">
        <v>41</v>
      </c>
      <c r="J21" s="1" t="s">
        <v>241</v>
      </c>
      <c r="K21" s="1" t="s">
        <v>271</v>
      </c>
      <c r="L21" s="2" t="s">
        <v>419</v>
      </c>
      <c r="M21" s="63" t="s">
        <v>405</v>
      </c>
      <c r="N21" s="2" t="s">
        <v>420</v>
      </c>
      <c r="O21" s="45">
        <v>44656</v>
      </c>
      <c r="P21" s="23">
        <f t="shared" si="1"/>
        <v>4</v>
      </c>
      <c r="Q21" s="22">
        <f t="shared" si="2"/>
        <v>2022</v>
      </c>
      <c r="R21" s="22">
        <f t="shared" si="3"/>
        <v>0</v>
      </c>
      <c r="S21" s="64">
        <f t="shared" si="4"/>
        <v>264.28571428571428</v>
      </c>
      <c r="T21" s="58">
        <v>1850</v>
      </c>
      <c r="U21" s="60">
        <f t="shared" si="5"/>
        <v>8016.666666666667</v>
      </c>
      <c r="V21" s="45">
        <v>44410</v>
      </c>
      <c r="W21" s="45">
        <v>44410</v>
      </c>
      <c r="X21" s="31"/>
      <c r="Y21" s="65">
        <v>204.33</v>
      </c>
      <c r="Z21" s="65">
        <v>185</v>
      </c>
      <c r="AA21" s="65">
        <v>193.36</v>
      </c>
      <c r="AB21" s="65">
        <v>204.79</v>
      </c>
      <c r="AC21" s="45"/>
      <c r="AD21" s="2"/>
      <c r="AE21" s="45"/>
      <c r="AF21" s="2"/>
      <c r="AH21" s="2"/>
      <c r="AI21" s="2"/>
      <c r="AJ21" s="2"/>
      <c r="AK21" s="2"/>
      <c r="AL21" s="2"/>
      <c r="AM21" s="2" t="s">
        <v>325</v>
      </c>
      <c r="AN21" s="31"/>
      <c r="AO21" s="2"/>
      <c r="AR21" s="2"/>
      <c r="AT21" s="2"/>
      <c r="AU21" s="2"/>
      <c r="AV21" s="48"/>
      <c r="AW21" s="30"/>
      <c r="AX21" s="31" t="s">
        <v>5</v>
      </c>
      <c r="AY21" s="2"/>
      <c r="BP21" s="44"/>
      <c r="BQ21" s="45"/>
      <c r="BR21" s="31"/>
      <c r="BW21" s="45"/>
      <c r="BX21" s="60">
        <v>1850</v>
      </c>
    </row>
    <row r="22" spans="2:76" s="1" customFormat="1" x14ac:dyDescent="0.25">
      <c r="B22" s="29">
        <v>22</v>
      </c>
      <c r="C22" s="2" t="s">
        <v>262</v>
      </c>
      <c r="D22" s="2" t="s">
        <v>262</v>
      </c>
      <c r="E22" s="2" t="s">
        <v>263</v>
      </c>
      <c r="F22" s="2" t="str">
        <f t="shared" si="0"/>
        <v>SALAZAR SALAZAR DIEGO</v>
      </c>
      <c r="G22" s="1" t="s">
        <v>101</v>
      </c>
      <c r="H22" s="1" t="s">
        <v>31</v>
      </c>
      <c r="I22" s="1" t="s">
        <v>42</v>
      </c>
      <c r="J22" s="1" t="s">
        <v>241</v>
      </c>
      <c r="K22" s="1" t="s">
        <v>271</v>
      </c>
      <c r="L22" s="2" t="s">
        <v>421</v>
      </c>
      <c r="M22" s="63" t="s">
        <v>409</v>
      </c>
      <c r="N22" s="2" t="s">
        <v>422</v>
      </c>
      <c r="O22" s="45">
        <v>44885</v>
      </c>
      <c r="P22" s="23">
        <f t="shared" si="1"/>
        <v>11</v>
      </c>
      <c r="Q22" s="22">
        <f t="shared" si="2"/>
        <v>2022</v>
      </c>
      <c r="R22" s="22">
        <f t="shared" si="3"/>
        <v>0</v>
      </c>
      <c r="S22" s="64">
        <f t="shared" si="4"/>
        <v>192.85714285714286</v>
      </c>
      <c r="T22" s="58">
        <v>1350</v>
      </c>
      <c r="U22" s="60">
        <f t="shared" si="5"/>
        <v>5850</v>
      </c>
      <c r="V22" s="45">
        <v>44425</v>
      </c>
      <c r="W22" s="45">
        <v>44445</v>
      </c>
      <c r="X22" s="31"/>
      <c r="Y22" s="65">
        <v>199.29</v>
      </c>
      <c r="Z22" s="65">
        <v>185</v>
      </c>
      <c r="AA22" s="65">
        <v>193.36</v>
      </c>
      <c r="AB22" s="65">
        <v>199.29</v>
      </c>
      <c r="AC22" s="45"/>
      <c r="AD22" s="2"/>
      <c r="AE22" s="45"/>
      <c r="AF22" s="2"/>
      <c r="AH22" s="2"/>
      <c r="AI22" s="2"/>
      <c r="AJ22" s="2"/>
      <c r="AK22" s="2"/>
      <c r="AL22" s="2"/>
      <c r="AM22" s="2" t="s">
        <v>325</v>
      </c>
      <c r="AN22" s="31"/>
      <c r="AO22" s="2"/>
      <c r="AR22" s="2"/>
      <c r="AT22" s="2"/>
      <c r="AU22" s="2"/>
      <c r="AV22" s="48"/>
      <c r="AW22" s="30"/>
      <c r="AX22" s="31" t="s">
        <v>5</v>
      </c>
      <c r="AY22" s="2"/>
      <c r="BP22" s="44"/>
      <c r="BQ22" s="45"/>
      <c r="BR22" s="31"/>
      <c r="BW22" s="45"/>
      <c r="BX22" s="60">
        <v>1350</v>
      </c>
    </row>
    <row r="23" spans="2:76" s="1" customFormat="1" x14ac:dyDescent="0.25">
      <c r="B23" s="29">
        <v>24</v>
      </c>
      <c r="C23" s="2" t="s">
        <v>398</v>
      </c>
      <c r="D23" s="2" t="s">
        <v>399</v>
      </c>
      <c r="E23" s="2" t="s">
        <v>400</v>
      </c>
      <c r="F23" s="2" t="str">
        <f t="shared" si="0"/>
        <v>XALAMIHUA ALTAMIRANO JESUS</v>
      </c>
      <c r="G23" s="1" t="s">
        <v>101</v>
      </c>
      <c r="H23" s="1" t="s">
        <v>31</v>
      </c>
      <c r="I23" s="1" t="s">
        <v>41</v>
      </c>
      <c r="J23" s="1" t="s">
        <v>241</v>
      </c>
      <c r="K23" s="1" t="s">
        <v>194</v>
      </c>
      <c r="L23" s="2" t="s">
        <v>401</v>
      </c>
      <c r="M23" s="63" t="s">
        <v>403</v>
      </c>
      <c r="N23" s="2" t="s">
        <v>402</v>
      </c>
      <c r="O23" s="45">
        <v>36134</v>
      </c>
      <c r="P23" s="23">
        <f t="shared" si="1"/>
        <v>12</v>
      </c>
      <c r="Q23" s="22">
        <f t="shared" si="2"/>
        <v>1998</v>
      </c>
      <c r="R23" s="22">
        <f t="shared" si="3"/>
        <v>24</v>
      </c>
      <c r="S23" s="64">
        <f t="shared" si="4"/>
        <v>192.85714285714286</v>
      </c>
      <c r="T23" s="58">
        <v>1350</v>
      </c>
      <c r="U23" s="60">
        <f t="shared" si="5"/>
        <v>5850</v>
      </c>
      <c r="V23" s="45">
        <v>44537</v>
      </c>
      <c r="W23" s="45">
        <v>44537</v>
      </c>
      <c r="Y23" s="65">
        <v>193.36</v>
      </c>
      <c r="Z23" s="65">
        <v>185</v>
      </c>
      <c r="AA23" s="65">
        <v>193.36</v>
      </c>
      <c r="AB23" s="65">
        <v>207.91</v>
      </c>
      <c r="AC23" s="45"/>
      <c r="AD23" s="2"/>
      <c r="AE23" s="45"/>
      <c r="AF23" s="2"/>
      <c r="AH23" s="2"/>
      <c r="AI23" s="2"/>
      <c r="AJ23" s="2"/>
      <c r="AK23" s="2"/>
      <c r="AL23" s="2"/>
      <c r="AM23" s="2"/>
      <c r="AN23" s="31"/>
      <c r="AO23" s="2"/>
      <c r="AR23" s="2"/>
      <c r="AT23" s="2"/>
      <c r="AU23" s="2"/>
      <c r="AV23" s="48"/>
      <c r="AW23" s="30"/>
      <c r="AX23" s="31"/>
      <c r="AY23" s="2"/>
      <c r="BP23" s="44"/>
      <c r="BQ23" s="45"/>
      <c r="BR23" s="31"/>
      <c r="BW23" s="45"/>
      <c r="BX23" s="60">
        <v>1350</v>
      </c>
    </row>
    <row r="24" spans="2:76" s="1" customFormat="1" x14ac:dyDescent="0.25">
      <c r="B24" s="29">
        <v>25</v>
      </c>
      <c r="C24" s="2" t="s">
        <v>149</v>
      </c>
      <c r="D24" s="2" t="s">
        <v>150</v>
      </c>
      <c r="E24" s="2" t="s">
        <v>264</v>
      </c>
      <c r="F24" s="2" t="str">
        <f t="shared" si="0"/>
        <v>GARCIA ARCOS NAOMI</v>
      </c>
      <c r="G24" s="1" t="s">
        <v>101</v>
      </c>
      <c r="H24" s="1" t="s">
        <v>31</v>
      </c>
      <c r="I24" s="1" t="s">
        <v>39</v>
      </c>
      <c r="J24" s="1" t="s">
        <v>241</v>
      </c>
      <c r="K24" s="1" t="s">
        <v>194</v>
      </c>
      <c r="L24" s="2" t="s">
        <v>423</v>
      </c>
      <c r="M24" s="63" t="s">
        <v>410</v>
      </c>
      <c r="N24" s="2" t="s">
        <v>424</v>
      </c>
      <c r="O24" s="45">
        <v>37107</v>
      </c>
      <c r="P24" s="23">
        <f t="shared" si="1"/>
        <v>8</v>
      </c>
      <c r="Q24" s="22">
        <f t="shared" si="2"/>
        <v>2001</v>
      </c>
      <c r="R24" s="22">
        <f t="shared" si="3"/>
        <v>21</v>
      </c>
      <c r="S24" s="64">
        <f t="shared" si="4"/>
        <v>192.85714285714286</v>
      </c>
      <c r="T24" s="58">
        <v>1350</v>
      </c>
      <c r="U24" s="60">
        <f t="shared" si="5"/>
        <v>5850</v>
      </c>
      <c r="V24" s="45">
        <v>44566</v>
      </c>
      <c r="W24" s="45">
        <v>44566</v>
      </c>
      <c r="X24" s="87" t="s">
        <v>391</v>
      </c>
      <c r="Y24" s="65">
        <v>193.36</v>
      </c>
      <c r="Z24" s="65">
        <v>185</v>
      </c>
      <c r="AA24" s="65">
        <v>193.36</v>
      </c>
      <c r="AB24" s="65">
        <v>193.36</v>
      </c>
      <c r="AC24" s="45"/>
      <c r="AD24" s="2"/>
      <c r="AE24" s="45"/>
      <c r="AF24" s="2"/>
      <c r="AH24" s="2"/>
      <c r="AI24" s="2"/>
      <c r="AJ24" s="2"/>
      <c r="AK24" s="2"/>
      <c r="AL24" s="2"/>
      <c r="AM24" s="2" t="s">
        <v>325</v>
      </c>
      <c r="AN24" s="2"/>
      <c r="AO24" s="2"/>
      <c r="AR24" s="2"/>
      <c r="AT24" s="2"/>
      <c r="AU24" s="2"/>
      <c r="AV24" s="48"/>
      <c r="AW24" s="30"/>
      <c r="AX24" s="2" t="s">
        <v>7</v>
      </c>
      <c r="AY24" s="2"/>
      <c r="BP24" s="44"/>
      <c r="BQ24" s="45"/>
      <c r="BR24" s="31"/>
      <c r="BW24" s="45"/>
      <c r="BX24" s="60">
        <v>1350</v>
      </c>
    </row>
    <row r="25" spans="2:76" s="1" customFormat="1" x14ac:dyDescent="0.25">
      <c r="B25" s="30" t="s">
        <v>397</v>
      </c>
      <c r="C25" s="2" t="s">
        <v>265</v>
      </c>
      <c r="D25" s="2" t="s">
        <v>266</v>
      </c>
      <c r="E25" s="2" t="s">
        <v>376</v>
      </c>
      <c r="F25" s="2" t="str">
        <f t="shared" si="0"/>
        <v>REYES ALCARAZ SELENE JAZMIN</v>
      </c>
      <c r="G25" s="1" t="s">
        <v>101</v>
      </c>
      <c r="H25" s="1" t="s">
        <v>199</v>
      </c>
      <c r="I25" s="1" t="s">
        <v>40</v>
      </c>
      <c r="J25" s="1" t="s">
        <v>268</v>
      </c>
      <c r="K25" s="1" t="s">
        <v>272</v>
      </c>
      <c r="L25" s="62" t="s">
        <v>313</v>
      </c>
      <c r="M25" s="63" t="s">
        <v>314</v>
      </c>
      <c r="N25" s="62" t="s">
        <v>315</v>
      </c>
      <c r="O25" s="45">
        <v>32529</v>
      </c>
      <c r="P25" s="23">
        <f t="shared" si="1"/>
        <v>1</v>
      </c>
      <c r="Q25" s="22">
        <f t="shared" si="2"/>
        <v>1989</v>
      </c>
      <c r="R25" s="22">
        <f t="shared" si="3"/>
        <v>33</v>
      </c>
      <c r="S25" s="64">
        <f t="shared" si="4"/>
        <v>200</v>
      </c>
      <c r="T25" s="58">
        <v>1400</v>
      </c>
      <c r="U25" s="60">
        <f t="shared" si="5"/>
        <v>6066.666666666667</v>
      </c>
      <c r="V25" s="45">
        <v>43561</v>
      </c>
      <c r="W25" s="45">
        <v>43561</v>
      </c>
      <c r="X25" s="31"/>
      <c r="Y25" s="61"/>
      <c r="Z25" s="61"/>
      <c r="AA25" s="61"/>
      <c r="AB25" s="61"/>
      <c r="AC25" s="45"/>
      <c r="AD25" s="2"/>
      <c r="AE25" s="45"/>
      <c r="AF25" s="2"/>
      <c r="AH25" s="2"/>
      <c r="AI25" s="2"/>
      <c r="AJ25" s="2"/>
      <c r="AK25" s="2"/>
      <c r="AL25" s="2"/>
      <c r="AM25" s="2" t="s">
        <v>325</v>
      </c>
      <c r="AN25" s="2"/>
      <c r="AO25" s="2"/>
      <c r="AR25" s="2"/>
      <c r="AT25" s="2"/>
      <c r="AU25" s="2"/>
      <c r="AV25" s="48"/>
      <c r="AW25" s="30"/>
      <c r="AX25" s="2" t="s">
        <v>7</v>
      </c>
      <c r="AY25" s="2"/>
      <c r="BP25" s="44"/>
      <c r="BQ25" s="45"/>
      <c r="BR25" s="31"/>
      <c r="BW25" s="45"/>
      <c r="BX25" s="60">
        <v>1400</v>
      </c>
    </row>
    <row r="26" spans="2:76" s="1" customFormat="1" x14ac:dyDescent="0.25">
      <c r="B26" s="30" t="s">
        <v>397</v>
      </c>
      <c r="C26" s="2" t="s">
        <v>431</v>
      </c>
      <c r="D26" s="2" t="s">
        <v>208</v>
      </c>
      <c r="E26" s="2" t="s">
        <v>432</v>
      </c>
      <c r="F26" s="2" t="str">
        <f t="shared" si="0"/>
        <v>FOUBERT ROMERO JAVIER</v>
      </c>
      <c r="G26" s="1" t="s">
        <v>101</v>
      </c>
      <c r="H26" s="1" t="s">
        <v>202</v>
      </c>
      <c r="I26" s="1" t="s">
        <v>249</v>
      </c>
      <c r="J26" s="1" t="s">
        <v>241</v>
      </c>
      <c r="K26" s="1" t="s">
        <v>269</v>
      </c>
      <c r="L26" s="2" t="s">
        <v>433</v>
      </c>
      <c r="M26" s="63" t="s">
        <v>435</v>
      </c>
      <c r="N26" s="2" t="s">
        <v>434</v>
      </c>
      <c r="O26" s="45">
        <v>27939</v>
      </c>
      <c r="P26" s="23">
        <f t="shared" si="1"/>
        <v>6</v>
      </c>
      <c r="Q26" s="22">
        <f t="shared" si="2"/>
        <v>1976</v>
      </c>
      <c r="R26" s="22">
        <f t="shared" si="3"/>
        <v>46</v>
      </c>
      <c r="S26" s="64">
        <f t="shared" si="4"/>
        <v>0</v>
      </c>
      <c r="T26" s="58">
        <v>0</v>
      </c>
      <c r="U26" s="60">
        <f t="shared" si="5"/>
        <v>0</v>
      </c>
      <c r="V26" s="45">
        <v>43343</v>
      </c>
      <c r="W26" s="45">
        <v>44389</v>
      </c>
      <c r="X26" s="67"/>
      <c r="Y26" s="61"/>
      <c r="Z26" s="65">
        <v>0</v>
      </c>
      <c r="AA26" s="65">
        <v>0</v>
      </c>
      <c r="AB26" s="65">
        <v>0</v>
      </c>
      <c r="AC26" s="45">
        <v>44562</v>
      </c>
      <c r="AD26" s="68" t="s">
        <v>322</v>
      </c>
      <c r="AE26" s="45"/>
      <c r="AF26" s="68"/>
      <c r="AH26" s="2">
        <v>4423229776</v>
      </c>
      <c r="AI26" s="36" t="s">
        <v>323</v>
      </c>
      <c r="AJ26" s="2"/>
      <c r="AK26" s="2"/>
      <c r="AL26" s="2"/>
      <c r="AM26" s="2" t="s">
        <v>325</v>
      </c>
      <c r="AN26" s="2" t="s">
        <v>153</v>
      </c>
      <c r="AO26" s="2"/>
      <c r="AP26" s="21"/>
      <c r="AQ26" s="24"/>
      <c r="AR26" s="2"/>
      <c r="AT26" s="2"/>
      <c r="AU26" s="2"/>
      <c r="AV26" s="48"/>
      <c r="AW26" s="30" t="s">
        <v>13</v>
      </c>
      <c r="AX26" s="2" t="s">
        <v>7</v>
      </c>
      <c r="AY26" s="2" t="s">
        <v>21</v>
      </c>
      <c r="AZ26" s="69" t="s">
        <v>155</v>
      </c>
      <c r="BA26" s="69" t="s">
        <v>155</v>
      </c>
      <c r="BB26" s="69" t="s">
        <v>155</v>
      </c>
      <c r="BC26" s="69" t="s">
        <v>155</v>
      </c>
      <c r="BD26" s="69" t="s">
        <v>155</v>
      </c>
      <c r="BE26" s="69" t="s">
        <v>155</v>
      </c>
      <c r="BN26" s="69" t="s">
        <v>155</v>
      </c>
      <c r="BP26" s="44"/>
      <c r="BQ26" s="45"/>
      <c r="BR26" s="68"/>
      <c r="BW26" s="45"/>
      <c r="BX26" s="60"/>
    </row>
    <row r="27" spans="2:76" s="1" customFormat="1" x14ac:dyDescent="0.25">
      <c r="B27" s="29"/>
      <c r="C27" s="2" t="s">
        <v>486</v>
      </c>
      <c r="D27" s="2" t="s">
        <v>487</v>
      </c>
      <c r="E27" s="2" t="s">
        <v>488</v>
      </c>
      <c r="F27" s="2" t="str">
        <f t="shared" si="0"/>
        <v>GONZALEZ ROBLES MARIA JUANA</v>
      </c>
      <c r="G27" s="1" t="s">
        <v>101</v>
      </c>
      <c r="H27" s="1" t="s">
        <v>31</v>
      </c>
      <c r="I27" s="1" t="s">
        <v>38</v>
      </c>
      <c r="J27" s="1" t="s">
        <v>241</v>
      </c>
      <c r="K27" s="1" t="s">
        <v>194</v>
      </c>
      <c r="L27" s="2"/>
      <c r="M27" s="100" t="s">
        <v>490</v>
      </c>
      <c r="N27" s="2"/>
      <c r="O27" s="44"/>
      <c r="P27" s="23">
        <f t="shared" si="1"/>
        <v>1</v>
      </c>
      <c r="Q27" s="22">
        <f t="shared" si="2"/>
        <v>1900</v>
      </c>
      <c r="R27" s="22">
        <f t="shared" si="3"/>
        <v>122</v>
      </c>
      <c r="S27" s="59">
        <f t="shared" si="4"/>
        <v>0</v>
      </c>
      <c r="T27" s="58"/>
      <c r="V27" s="45">
        <v>44592</v>
      </c>
      <c r="W27" s="45">
        <v>44592</v>
      </c>
      <c r="X27" s="101" t="s">
        <v>491</v>
      </c>
      <c r="Y27" s="65">
        <v>193.36</v>
      </c>
      <c r="Z27" s="65">
        <v>185</v>
      </c>
      <c r="AA27" s="53"/>
      <c r="AB27" s="53"/>
      <c r="AC27" s="44"/>
      <c r="AD27" s="2"/>
      <c r="AE27" s="44"/>
      <c r="AF27" s="2"/>
      <c r="AH27" s="2"/>
      <c r="AI27" s="2"/>
      <c r="AJ27" s="2"/>
      <c r="AK27" s="2"/>
      <c r="AL27" s="2"/>
      <c r="AM27" s="2"/>
      <c r="AN27" s="31"/>
      <c r="AO27" s="2"/>
      <c r="AR27" s="2"/>
      <c r="AT27" s="2"/>
      <c r="AU27" s="2"/>
      <c r="AV27" s="48"/>
      <c r="AW27" s="30"/>
      <c r="AX27" s="31"/>
      <c r="AY27" s="2"/>
      <c r="BP27" s="44"/>
      <c r="BQ27" s="44"/>
      <c r="BR27" s="31"/>
      <c r="BW27" s="44"/>
      <c r="BX27" s="60"/>
    </row>
    <row r="28" spans="2:76" s="1" customFormat="1" x14ac:dyDescent="0.25">
      <c r="B28" s="29"/>
      <c r="C28" s="2" t="s">
        <v>258</v>
      </c>
      <c r="D28" s="2" t="s">
        <v>198</v>
      </c>
      <c r="E28" s="2" t="s">
        <v>489</v>
      </c>
      <c r="F28" s="2" t="str">
        <f t="shared" si="0"/>
        <v>SANTANA HERNANDEZ LUIS FERNANDO</v>
      </c>
      <c r="G28" s="2" t="s">
        <v>101</v>
      </c>
      <c r="H28" s="1" t="s">
        <v>199</v>
      </c>
      <c r="I28" s="1" t="s">
        <v>37</v>
      </c>
      <c r="J28" s="1" t="s">
        <v>241</v>
      </c>
      <c r="K28" s="1" t="s">
        <v>272</v>
      </c>
      <c r="L28" s="2"/>
      <c r="M28" s="63">
        <v>16169786189</v>
      </c>
      <c r="N28" s="2"/>
      <c r="O28" s="44"/>
      <c r="P28" s="23">
        <f t="shared" si="1"/>
        <v>1</v>
      </c>
      <c r="Q28" s="22">
        <f t="shared" si="2"/>
        <v>1900</v>
      </c>
      <c r="R28" s="22">
        <f t="shared" si="3"/>
        <v>122</v>
      </c>
      <c r="S28" s="59">
        <f t="shared" si="4"/>
        <v>0</v>
      </c>
      <c r="T28" s="58"/>
      <c r="V28" s="45">
        <v>44592</v>
      </c>
      <c r="W28" s="45">
        <v>44592</v>
      </c>
      <c r="X28" s="101" t="s">
        <v>491</v>
      </c>
      <c r="Y28" s="65">
        <v>193.36</v>
      </c>
      <c r="Z28" s="65">
        <v>185</v>
      </c>
      <c r="AA28" s="53"/>
      <c r="AB28" s="53"/>
      <c r="AC28" s="44"/>
      <c r="AD28" s="2"/>
      <c r="AE28" s="44"/>
      <c r="AF28" s="2"/>
      <c r="AH28" s="2"/>
      <c r="AI28" s="2"/>
      <c r="AJ28" s="2"/>
      <c r="AK28" s="2"/>
      <c r="AL28" s="2"/>
      <c r="AM28" s="2"/>
      <c r="AN28" s="31"/>
      <c r="AO28" s="2"/>
      <c r="AR28" s="2"/>
      <c r="AT28" s="2"/>
      <c r="AU28" s="2"/>
      <c r="AV28" s="48"/>
      <c r="AW28" s="30"/>
      <c r="AX28" s="31"/>
      <c r="AY28" s="2"/>
      <c r="BP28" s="44"/>
      <c r="BQ28" s="44"/>
      <c r="BR28" s="31"/>
      <c r="BW28" s="44"/>
      <c r="BX28" s="60"/>
    </row>
    <row r="29" spans="2:76" s="1" customFormat="1" x14ac:dyDescent="0.25">
      <c r="B29" s="29"/>
      <c r="F29" s="2" t="str">
        <f t="shared" si="0"/>
        <v xml:space="preserve">  </v>
      </c>
      <c r="L29" s="2"/>
      <c r="M29" s="33"/>
      <c r="N29" s="2"/>
      <c r="O29" s="44"/>
      <c r="P29" s="23">
        <f t="shared" si="1"/>
        <v>1</v>
      </c>
      <c r="Q29" s="22">
        <f t="shared" si="2"/>
        <v>1900</v>
      </c>
      <c r="R29" s="22">
        <f t="shared" si="3"/>
        <v>122</v>
      </c>
      <c r="S29" s="59">
        <f t="shared" si="4"/>
        <v>0</v>
      </c>
      <c r="T29" s="58"/>
      <c r="V29" s="44"/>
      <c r="W29" s="44"/>
      <c r="X29" s="31"/>
      <c r="Y29" s="53"/>
      <c r="Z29" s="53"/>
      <c r="AA29" s="53"/>
      <c r="AB29" s="53"/>
      <c r="AC29" s="44"/>
      <c r="AD29" s="2"/>
      <c r="AE29" s="44"/>
      <c r="AF29" s="2"/>
      <c r="AH29" s="2"/>
      <c r="AI29" s="2"/>
      <c r="AJ29" s="2"/>
      <c r="AK29" s="2"/>
      <c r="AL29" s="2"/>
      <c r="AM29" s="2"/>
      <c r="AN29" s="31"/>
      <c r="AO29" s="2"/>
      <c r="AR29" s="2"/>
      <c r="AT29" s="2"/>
      <c r="AU29" s="2"/>
      <c r="AV29" s="48"/>
      <c r="AW29" s="30"/>
      <c r="AX29" s="31"/>
      <c r="AY29" s="2"/>
      <c r="BP29" s="44"/>
      <c r="BQ29" s="44"/>
      <c r="BR29" s="31"/>
      <c r="BW29" s="44"/>
      <c r="BX29" s="60"/>
    </row>
    <row r="30" spans="2:76" s="1" customFormat="1" x14ac:dyDescent="0.25">
      <c r="B30" s="29"/>
      <c r="F30" s="2" t="str">
        <f t="shared" si="0"/>
        <v xml:space="preserve">  </v>
      </c>
      <c r="L30" s="2"/>
      <c r="M30" s="33"/>
      <c r="N30" s="2"/>
      <c r="O30" s="44"/>
      <c r="P30" s="23">
        <f t="shared" si="1"/>
        <v>1</v>
      </c>
      <c r="Q30" s="22">
        <f t="shared" si="2"/>
        <v>1900</v>
      </c>
      <c r="R30" s="22">
        <f t="shared" si="3"/>
        <v>122</v>
      </c>
      <c r="S30" s="59">
        <f t="shared" si="4"/>
        <v>0</v>
      </c>
      <c r="T30" s="58"/>
      <c r="V30" s="44"/>
      <c r="W30" s="44"/>
      <c r="X30" s="31"/>
      <c r="Y30" s="53"/>
      <c r="Z30" s="53"/>
      <c r="AA30" s="53"/>
      <c r="AB30" s="53"/>
      <c r="AC30" s="44"/>
      <c r="AD30" s="2"/>
      <c r="AE30" s="44"/>
      <c r="AF30" s="2"/>
      <c r="AH30" s="2"/>
      <c r="AI30" s="2"/>
      <c r="AJ30" s="2"/>
      <c r="AK30" s="2"/>
      <c r="AL30" s="2"/>
      <c r="AM30" s="2"/>
      <c r="AN30" s="31"/>
      <c r="AO30" s="2"/>
      <c r="AR30" s="2"/>
      <c r="AT30" s="2"/>
      <c r="AU30" s="2"/>
      <c r="AV30" s="48"/>
      <c r="AW30" s="30"/>
      <c r="AX30" s="31"/>
      <c r="AY30" s="2"/>
      <c r="BP30" s="44"/>
      <c r="BQ30" s="44"/>
      <c r="BR30" s="31"/>
      <c r="BW30" s="44"/>
      <c r="BX30" s="60"/>
    </row>
    <row r="31" spans="2:76" s="1" customFormat="1" x14ac:dyDescent="0.25">
      <c r="B31" s="29"/>
      <c r="F31" s="2" t="str">
        <f t="shared" si="0"/>
        <v xml:space="preserve">  </v>
      </c>
      <c r="L31" s="2"/>
      <c r="M31" s="33"/>
      <c r="N31" s="2"/>
      <c r="O31" s="44"/>
      <c r="P31" s="23">
        <f t="shared" si="1"/>
        <v>1</v>
      </c>
      <c r="Q31" s="22">
        <f t="shared" si="2"/>
        <v>1900</v>
      </c>
      <c r="R31" s="22">
        <f t="shared" si="3"/>
        <v>122</v>
      </c>
      <c r="S31" s="59">
        <f t="shared" si="4"/>
        <v>0</v>
      </c>
      <c r="T31" s="58"/>
      <c r="V31" s="44"/>
      <c r="W31" s="44"/>
      <c r="X31" s="31"/>
      <c r="Y31" s="53"/>
      <c r="Z31" s="53"/>
      <c r="AA31" s="53"/>
      <c r="AB31" s="53"/>
      <c r="AC31" s="44"/>
      <c r="AD31" s="2"/>
      <c r="AE31" s="44"/>
      <c r="AF31" s="2"/>
      <c r="AH31" s="2"/>
      <c r="AI31" s="2"/>
      <c r="AJ31" s="2"/>
      <c r="AK31" s="2"/>
      <c r="AL31" s="2"/>
      <c r="AM31" s="2"/>
      <c r="AN31" s="31"/>
      <c r="AO31" s="2"/>
      <c r="AR31" s="2"/>
      <c r="AT31" s="2"/>
      <c r="AU31" s="2"/>
      <c r="AV31" s="48"/>
      <c r="AW31" s="30"/>
      <c r="AX31" s="31"/>
      <c r="AY31" s="2"/>
      <c r="BP31" s="44"/>
      <c r="BQ31" s="44"/>
      <c r="BR31" s="31"/>
      <c r="BW31" s="44"/>
      <c r="BX31" s="60"/>
    </row>
    <row r="32" spans="2:76" s="1" customFormat="1" x14ac:dyDescent="0.25">
      <c r="B32" s="29"/>
      <c r="F32" s="2" t="str">
        <f t="shared" si="0"/>
        <v xml:space="preserve">  </v>
      </c>
      <c r="L32" s="2"/>
      <c r="M32" s="33"/>
      <c r="N32" s="2"/>
      <c r="O32" s="44"/>
      <c r="P32" s="23">
        <f t="shared" si="1"/>
        <v>1</v>
      </c>
      <c r="Q32" s="22">
        <f t="shared" si="2"/>
        <v>1900</v>
      </c>
      <c r="R32" s="22">
        <f t="shared" si="3"/>
        <v>122</v>
      </c>
      <c r="S32" s="59">
        <f t="shared" si="4"/>
        <v>0</v>
      </c>
      <c r="T32" s="58"/>
      <c r="V32" s="44"/>
      <c r="W32" s="44"/>
      <c r="X32" s="31"/>
      <c r="Y32" s="53"/>
      <c r="Z32" s="53"/>
      <c r="AA32" s="53"/>
      <c r="AB32" s="53"/>
      <c r="AC32" s="44"/>
      <c r="AD32" s="2"/>
      <c r="AE32" s="44"/>
      <c r="AF32" s="2"/>
      <c r="AH32" s="2"/>
      <c r="AI32" s="2"/>
      <c r="AJ32" s="2"/>
      <c r="AK32" s="2"/>
      <c r="AL32" s="2"/>
      <c r="AM32" s="2"/>
      <c r="AN32" s="31"/>
      <c r="AO32" s="2"/>
      <c r="AR32" s="2"/>
      <c r="AT32" s="2"/>
      <c r="AU32" s="2"/>
      <c r="AV32" s="48"/>
      <c r="AW32" s="30"/>
      <c r="AX32" s="31"/>
      <c r="AY32" s="2"/>
      <c r="BP32" s="44"/>
      <c r="BQ32" s="44"/>
      <c r="BR32" s="31"/>
      <c r="BW32" s="44"/>
    </row>
    <row r="33" spans="2:75" s="1" customFormat="1" x14ac:dyDescent="0.25">
      <c r="B33" s="29"/>
      <c r="F33" s="2" t="str">
        <f t="shared" si="0"/>
        <v xml:space="preserve">  </v>
      </c>
      <c r="L33" s="2"/>
      <c r="M33" s="33"/>
      <c r="N33" s="2"/>
      <c r="O33" s="44"/>
      <c r="P33" s="23">
        <f t="shared" si="1"/>
        <v>1</v>
      </c>
      <c r="Q33" s="22">
        <f t="shared" si="2"/>
        <v>1900</v>
      </c>
      <c r="R33" s="22">
        <f t="shared" si="3"/>
        <v>122</v>
      </c>
      <c r="S33" s="59">
        <f t="shared" si="4"/>
        <v>0</v>
      </c>
      <c r="T33" s="58"/>
      <c r="V33" s="44"/>
      <c r="W33" s="44"/>
      <c r="X33" s="31"/>
      <c r="Y33" s="53"/>
      <c r="Z33" s="53"/>
      <c r="AA33" s="53"/>
      <c r="AB33" s="53"/>
      <c r="AC33" s="44"/>
      <c r="AD33" s="2"/>
      <c r="AE33" s="44"/>
      <c r="AF33" s="2"/>
      <c r="AH33" s="2"/>
      <c r="AI33" s="2"/>
      <c r="AJ33" s="2"/>
      <c r="AK33" s="2"/>
      <c r="AL33" s="2"/>
      <c r="AM33" s="2"/>
      <c r="AN33" s="31"/>
      <c r="AO33" s="2"/>
      <c r="AR33" s="2"/>
      <c r="AT33" s="2"/>
      <c r="AU33" s="2"/>
      <c r="AV33" s="48"/>
      <c r="AW33" s="30"/>
      <c r="AX33" s="31"/>
      <c r="AY33" s="2"/>
      <c r="BP33" s="44"/>
      <c r="BQ33" s="44"/>
      <c r="BR33" s="31"/>
      <c r="BW33" s="44"/>
    </row>
    <row r="34" spans="2:75" s="1" customFormat="1" x14ac:dyDescent="0.25">
      <c r="B34" s="29"/>
      <c r="F34" s="2" t="str">
        <f t="shared" si="0"/>
        <v xml:space="preserve">  </v>
      </c>
      <c r="L34" s="2"/>
      <c r="M34" s="33"/>
      <c r="N34" s="2"/>
      <c r="O34" s="44"/>
      <c r="P34" s="23">
        <f t="shared" si="1"/>
        <v>1</v>
      </c>
      <c r="Q34" s="22">
        <f t="shared" si="2"/>
        <v>1900</v>
      </c>
      <c r="R34" s="22">
        <f t="shared" si="3"/>
        <v>122</v>
      </c>
      <c r="S34" s="59">
        <f t="shared" si="4"/>
        <v>0</v>
      </c>
      <c r="T34" s="58"/>
      <c r="V34" s="44"/>
      <c r="W34" s="44"/>
      <c r="X34" s="31"/>
      <c r="Y34" s="53"/>
      <c r="Z34" s="53"/>
      <c r="AA34" s="53"/>
      <c r="AB34" s="53"/>
      <c r="AC34" s="44"/>
      <c r="AD34" s="2"/>
      <c r="AE34" s="44"/>
      <c r="AF34" s="2"/>
      <c r="AH34" s="2"/>
      <c r="AI34" s="2"/>
      <c r="AJ34" s="2"/>
      <c r="AK34" s="2"/>
      <c r="AL34" s="2"/>
      <c r="AM34" s="2"/>
      <c r="AN34" s="31"/>
      <c r="AO34" s="2"/>
      <c r="AR34" s="2"/>
      <c r="AT34" s="2"/>
      <c r="AU34" s="2"/>
      <c r="AV34" s="48"/>
      <c r="AW34" s="30"/>
      <c r="AX34" s="31"/>
      <c r="AY34" s="2"/>
      <c r="BP34" s="44"/>
      <c r="BQ34" s="44"/>
      <c r="BR34" s="31"/>
      <c r="BW34" s="44"/>
    </row>
    <row r="35" spans="2:75" s="1" customFormat="1" x14ac:dyDescent="0.25">
      <c r="B35" s="29"/>
      <c r="F35" s="2" t="str">
        <f t="shared" si="0"/>
        <v xml:space="preserve">  </v>
      </c>
      <c r="L35" s="2"/>
      <c r="M35" s="33"/>
      <c r="N35" s="2"/>
      <c r="O35" s="44"/>
      <c r="P35" s="23">
        <f t="shared" si="1"/>
        <v>1</v>
      </c>
      <c r="Q35" s="22">
        <f t="shared" si="2"/>
        <v>1900</v>
      </c>
      <c r="R35" s="22">
        <f t="shared" si="3"/>
        <v>122</v>
      </c>
      <c r="S35" s="59">
        <f t="shared" si="4"/>
        <v>0</v>
      </c>
      <c r="T35" s="58"/>
      <c r="V35" s="44"/>
      <c r="W35" s="44"/>
      <c r="X35" s="31"/>
      <c r="Y35" s="53"/>
      <c r="Z35" s="53"/>
      <c r="AA35" s="53"/>
      <c r="AB35" s="53"/>
      <c r="AC35" s="44"/>
      <c r="AD35" s="2"/>
      <c r="AE35" s="44"/>
      <c r="AF35" s="2"/>
      <c r="AH35" s="2"/>
      <c r="AI35" s="2"/>
      <c r="AJ35" s="2"/>
      <c r="AK35" s="2"/>
      <c r="AL35" s="2"/>
      <c r="AM35" s="2"/>
      <c r="AN35" s="31"/>
      <c r="AO35" s="2"/>
      <c r="AR35" s="2"/>
      <c r="AT35" s="2"/>
      <c r="AU35" s="2"/>
      <c r="AV35" s="48"/>
      <c r="AW35" s="30"/>
      <c r="AX35" s="31"/>
      <c r="AY35" s="2"/>
      <c r="BP35" s="44"/>
      <c r="BQ35" s="44"/>
      <c r="BR35" s="31"/>
      <c r="BW35" s="44"/>
    </row>
    <row r="36" spans="2:75" s="1" customFormat="1" x14ac:dyDescent="0.25">
      <c r="B36" s="29"/>
      <c r="F36" s="2" t="str">
        <f t="shared" si="0"/>
        <v xml:space="preserve">  </v>
      </c>
      <c r="L36" s="2"/>
      <c r="M36" s="33"/>
      <c r="N36" s="2"/>
      <c r="O36" s="44"/>
      <c r="P36" s="23">
        <f t="shared" si="1"/>
        <v>1</v>
      </c>
      <c r="Q36" s="22">
        <f t="shared" si="2"/>
        <v>1900</v>
      </c>
      <c r="R36" s="22">
        <f t="shared" si="3"/>
        <v>122</v>
      </c>
      <c r="S36" s="59">
        <f t="shared" si="4"/>
        <v>0</v>
      </c>
      <c r="T36" s="58"/>
      <c r="V36" s="44"/>
      <c r="W36" s="44"/>
      <c r="X36" s="31"/>
      <c r="Y36" s="53"/>
      <c r="Z36" s="53"/>
      <c r="AA36" s="53"/>
      <c r="AB36" s="53"/>
      <c r="AC36" s="44"/>
      <c r="AD36" s="2"/>
      <c r="AE36" s="44"/>
      <c r="AF36" s="2"/>
      <c r="AH36" s="2"/>
      <c r="AI36" s="2"/>
      <c r="AJ36" s="2"/>
      <c r="AK36" s="2"/>
      <c r="AL36" s="2"/>
      <c r="AM36" s="2"/>
      <c r="AN36" s="31"/>
      <c r="AO36" s="2"/>
      <c r="AR36" s="2"/>
      <c r="AT36" s="2"/>
      <c r="AU36" s="2"/>
      <c r="AV36" s="48"/>
      <c r="AW36" s="30"/>
      <c r="AX36" s="31"/>
      <c r="AY36" s="2"/>
      <c r="BP36" s="44"/>
      <c r="BQ36" s="44"/>
      <c r="BR36" s="31"/>
      <c r="BW36" s="44"/>
    </row>
    <row r="37" spans="2:75" s="1" customFormat="1" x14ac:dyDescent="0.25">
      <c r="B37" s="29"/>
      <c r="F37" s="2" t="str">
        <f t="shared" ref="F37:F68" si="6">CONCATENATE(C37," ",D37," ",E37)</f>
        <v xml:space="preserve">  </v>
      </c>
      <c r="L37" s="2"/>
      <c r="M37" s="33"/>
      <c r="N37" s="2"/>
      <c r="O37" s="44"/>
      <c r="P37" s="23">
        <f t="shared" ref="P37:P68" si="7">MONTH(O37)</f>
        <v>1</v>
      </c>
      <c r="Q37" s="22">
        <f t="shared" ref="Q37:Q68" si="8">YEAR(O37)</f>
        <v>1900</v>
      </c>
      <c r="R37" s="22">
        <f t="shared" ref="R37:R68" si="9">2022-Q37</f>
        <v>122</v>
      </c>
      <c r="S37" s="59">
        <f t="shared" ref="S37:S68" si="10">T37/7</f>
        <v>0</v>
      </c>
      <c r="T37" s="58"/>
      <c r="V37" s="44"/>
      <c r="W37" s="44"/>
      <c r="X37" s="31"/>
      <c r="Y37" s="53"/>
      <c r="Z37" s="53"/>
      <c r="AA37" s="53"/>
      <c r="AB37" s="53"/>
      <c r="AC37" s="44"/>
      <c r="AD37" s="2"/>
      <c r="AE37" s="44"/>
      <c r="AF37" s="2"/>
      <c r="AH37" s="2"/>
      <c r="AI37" s="2"/>
      <c r="AJ37" s="2"/>
      <c r="AK37" s="2"/>
      <c r="AL37" s="2"/>
      <c r="AM37" s="2"/>
      <c r="AN37" s="31"/>
      <c r="AO37" s="2"/>
      <c r="AR37" s="2"/>
      <c r="AT37" s="2"/>
      <c r="AU37" s="2"/>
      <c r="AV37" s="48"/>
      <c r="AW37" s="30"/>
      <c r="AX37" s="31"/>
      <c r="AY37" s="2"/>
      <c r="BP37" s="44"/>
      <c r="BQ37" s="44"/>
      <c r="BR37" s="31"/>
      <c r="BW37" s="44"/>
    </row>
    <row r="38" spans="2:75" s="1" customFormat="1" x14ac:dyDescent="0.25">
      <c r="B38" s="29"/>
      <c r="F38" s="2" t="str">
        <f t="shared" si="6"/>
        <v xml:space="preserve">  </v>
      </c>
      <c r="L38" s="2"/>
      <c r="M38" s="33"/>
      <c r="N38" s="2"/>
      <c r="O38" s="44"/>
      <c r="P38" s="23">
        <f t="shared" si="7"/>
        <v>1</v>
      </c>
      <c r="Q38" s="22">
        <f t="shared" si="8"/>
        <v>1900</v>
      </c>
      <c r="R38" s="22">
        <f t="shared" si="9"/>
        <v>122</v>
      </c>
      <c r="S38" s="59">
        <f t="shared" si="10"/>
        <v>0</v>
      </c>
      <c r="T38" s="58"/>
      <c r="V38" s="44"/>
      <c r="W38" s="44"/>
      <c r="X38" s="31"/>
      <c r="Y38" s="53"/>
      <c r="Z38" s="53"/>
      <c r="AA38" s="53"/>
      <c r="AB38" s="53"/>
      <c r="AC38" s="44"/>
      <c r="AD38" s="2"/>
      <c r="AE38" s="44"/>
      <c r="AF38" s="2"/>
      <c r="AH38" s="2"/>
      <c r="AI38" s="2"/>
      <c r="AJ38" s="2"/>
      <c r="AK38" s="2"/>
      <c r="AL38" s="2"/>
      <c r="AM38" s="2"/>
      <c r="AN38" s="31"/>
      <c r="AO38" s="2"/>
      <c r="AR38" s="2"/>
      <c r="AT38" s="2"/>
      <c r="AU38" s="2"/>
      <c r="AV38" s="48"/>
      <c r="AW38" s="30"/>
      <c r="AX38" s="31"/>
      <c r="AY38" s="2"/>
      <c r="BP38" s="44"/>
      <c r="BQ38" s="44"/>
      <c r="BR38" s="31"/>
      <c r="BW38" s="44"/>
    </row>
    <row r="39" spans="2:75" s="1" customFormat="1" x14ac:dyDescent="0.25">
      <c r="B39" s="29"/>
      <c r="F39" s="2" t="str">
        <f t="shared" si="6"/>
        <v xml:space="preserve">  </v>
      </c>
      <c r="L39" s="2"/>
      <c r="M39" s="33"/>
      <c r="N39" s="2"/>
      <c r="O39" s="44"/>
      <c r="P39" s="23">
        <f t="shared" si="7"/>
        <v>1</v>
      </c>
      <c r="Q39" s="22">
        <f t="shared" si="8"/>
        <v>1900</v>
      </c>
      <c r="R39" s="22">
        <f t="shared" si="9"/>
        <v>122</v>
      </c>
      <c r="S39" s="59">
        <f t="shared" si="10"/>
        <v>0</v>
      </c>
      <c r="T39" s="58"/>
      <c r="V39" s="44"/>
      <c r="W39" s="44"/>
      <c r="X39" s="31"/>
      <c r="Y39" s="53"/>
      <c r="Z39" s="53"/>
      <c r="AA39" s="53"/>
      <c r="AB39" s="53"/>
      <c r="AC39" s="44"/>
      <c r="AD39" s="2"/>
      <c r="AE39" s="44"/>
      <c r="AF39" s="2"/>
      <c r="AH39" s="2"/>
      <c r="AI39" s="2"/>
      <c r="AJ39" s="2"/>
      <c r="AK39" s="2"/>
      <c r="AL39" s="2"/>
      <c r="AM39" s="2"/>
      <c r="AN39" s="31"/>
      <c r="AO39" s="2"/>
      <c r="AR39" s="2"/>
      <c r="AT39" s="2"/>
      <c r="AU39" s="2"/>
      <c r="AV39" s="48"/>
      <c r="AW39" s="30"/>
      <c r="AX39" s="31"/>
      <c r="AY39" s="2"/>
      <c r="BP39" s="44"/>
      <c r="BQ39" s="44"/>
      <c r="BR39" s="31"/>
      <c r="BW39" s="44"/>
    </row>
    <row r="40" spans="2:75" s="1" customFormat="1" x14ac:dyDescent="0.25">
      <c r="B40" s="29"/>
      <c r="F40" s="2" t="str">
        <f t="shared" si="6"/>
        <v xml:space="preserve">  </v>
      </c>
      <c r="L40" s="2"/>
      <c r="M40" s="33"/>
      <c r="N40" s="2"/>
      <c r="O40" s="44"/>
      <c r="P40" s="23">
        <f t="shared" si="7"/>
        <v>1</v>
      </c>
      <c r="Q40" s="22">
        <f t="shared" si="8"/>
        <v>1900</v>
      </c>
      <c r="R40" s="22">
        <f t="shared" si="9"/>
        <v>122</v>
      </c>
      <c r="S40" s="59">
        <f t="shared" si="10"/>
        <v>0</v>
      </c>
      <c r="T40" s="58"/>
      <c r="V40" s="44"/>
      <c r="W40" s="44"/>
      <c r="X40" s="31"/>
      <c r="Y40" s="53"/>
      <c r="Z40" s="53"/>
      <c r="AA40" s="53"/>
      <c r="AB40" s="53"/>
      <c r="AC40" s="44"/>
      <c r="AD40" s="2"/>
      <c r="AE40" s="44"/>
      <c r="AF40" s="2"/>
      <c r="AH40" s="2"/>
      <c r="AI40" s="2"/>
      <c r="AJ40" s="2"/>
      <c r="AK40" s="2"/>
      <c r="AL40" s="2"/>
      <c r="AM40" s="2"/>
      <c r="AN40" s="31"/>
      <c r="AO40" s="2"/>
      <c r="AR40" s="2"/>
      <c r="AT40" s="2"/>
      <c r="AU40" s="2"/>
      <c r="AV40" s="48"/>
      <c r="AW40" s="30"/>
      <c r="AX40" s="31"/>
      <c r="AY40" s="2"/>
      <c r="BP40" s="44"/>
      <c r="BQ40" s="44"/>
      <c r="BR40" s="31"/>
      <c r="BW40" s="44"/>
    </row>
    <row r="41" spans="2:75" s="1" customFormat="1" x14ac:dyDescent="0.25">
      <c r="B41" s="29"/>
      <c r="F41" s="2" t="str">
        <f t="shared" si="6"/>
        <v xml:space="preserve">  </v>
      </c>
      <c r="L41" s="2"/>
      <c r="M41" s="33"/>
      <c r="N41" s="2"/>
      <c r="O41" s="44"/>
      <c r="P41" s="23">
        <f t="shared" si="7"/>
        <v>1</v>
      </c>
      <c r="Q41" s="22">
        <f t="shared" si="8"/>
        <v>1900</v>
      </c>
      <c r="R41" s="22">
        <f t="shared" si="9"/>
        <v>122</v>
      </c>
      <c r="S41" s="59">
        <f t="shared" si="10"/>
        <v>0</v>
      </c>
      <c r="T41" s="58"/>
      <c r="V41" s="44"/>
      <c r="W41" s="44"/>
      <c r="X41" s="31"/>
      <c r="Y41" s="53"/>
      <c r="Z41" s="53"/>
      <c r="AA41" s="53"/>
      <c r="AB41" s="53"/>
      <c r="AC41" s="44"/>
      <c r="AD41" s="2"/>
      <c r="AE41" s="44"/>
      <c r="AF41" s="2"/>
      <c r="AH41" s="2"/>
      <c r="AI41" s="2"/>
      <c r="AJ41" s="2"/>
      <c r="AK41" s="2"/>
      <c r="AL41" s="2"/>
      <c r="AM41" s="2"/>
      <c r="AN41" s="31"/>
      <c r="AO41" s="2"/>
      <c r="AR41" s="2"/>
      <c r="AT41" s="2"/>
      <c r="AU41" s="2"/>
      <c r="AV41" s="48"/>
      <c r="AW41" s="30"/>
      <c r="AX41" s="31"/>
      <c r="AY41" s="2"/>
      <c r="BP41" s="44"/>
      <c r="BQ41" s="44"/>
      <c r="BR41" s="31"/>
      <c r="BW41" s="44"/>
    </row>
    <row r="42" spans="2:75" s="1" customFormat="1" x14ac:dyDescent="0.25">
      <c r="B42" s="29"/>
      <c r="F42" s="2" t="str">
        <f t="shared" si="6"/>
        <v xml:space="preserve">  </v>
      </c>
      <c r="L42" s="2"/>
      <c r="M42" s="33"/>
      <c r="N42" s="2"/>
      <c r="O42" s="44"/>
      <c r="P42" s="23">
        <f t="shared" si="7"/>
        <v>1</v>
      </c>
      <c r="Q42" s="22">
        <f t="shared" si="8"/>
        <v>1900</v>
      </c>
      <c r="R42" s="22">
        <f t="shared" si="9"/>
        <v>122</v>
      </c>
      <c r="S42" s="59">
        <f t="shared" si="10"/>
        <v>0</v>
      </c>
      <c r="T42" s="58"/>
      <c r="V42" s="44"/>
      <c r="W42" s="44"/>
      <c r="X42" s="31"/>
      <c r="Y42" s="53"/>
      <c r="Z42" s="53"/>
      <c r="AA42" s="53"/>
      <c r="AB42" s="53"/>
      <c r="AC42" s="44"/>
      <c r="AD42" s="2"/>
      <c r="AE42" s="44"/>
      <c r="AF42" s="2"/>
      <c r="AH42" s="2"/>
      <c r="AI42" s="2"/>
      <c r="AJ42" s="2"/>
      <c r="AK42" s="2"/>
      <c r="AL42" s="2"/>
      <c r="AM42" s="2"/>
      <c r="AN42" s="31"/>
      <c r="AO42" s="2"/>
      <c r="AR42" s="2"/>
      <c r="AT42" s="2"/>
      <c r="AU42" s="2"/>
      <c r="AV42" s="48"/>
      <c r="AW42" s="30"/>
      <c r="AX42" s="31"/>
      <c r="AY42" s="2"/>
      <c r="BP42" s="44"/>
      <c r="BQ42" s="44"/>
      <c r="BR42" s="31"/>
      <c r="BW42" s="44"/>
    </row>
    <row r="43" spans="2:75" s="1" customFormat="1" x14ac:dyDescent="0.25">
      <c r="B43" s="29"/>
      <c r="F43" s="2" t="str">
        <f t="shared" si="6"/>
        <v xml:space="preserve">  </v>
      </c>
      <c r="L43" s="2"/>
      <c r="M43" s="33"/>
      <c r="N43" s="2"/>
      <c r="O43" s="44"/>
      <c r="P43" s="23">
        <f t="shared" si="7"/>
        <v>1</v>
      </c>
      <c r="Q43" s="22">
        <f t="shared" si="8"/>
        <v>1900</v>
      </c>
      <c r="R43" s="22">
        <f t="shared" si="9"/>
        <v>122</v>
      </c>
      <c r="S43" s="59">
        <f t="shared" si="10"/>
        <v>0</v>
      </c>
      <c r="T43" s="58"/>
      <c r="V43" s="44"/>
      <c r="W43" s="44"/>
      <c r="X43" s="31"/>
      <c r="Y43" s="53"/>
      <c r="Z43" s="53"/>
      <c r="AA43" s="53"/>
      <c r="AB43" s="53"/>
      <c r="AC43" s="44"/>
      <c r="AD43" s="2"/>
      <c r="AE43" s="44"/>
      <c r="AF43" s="2"/>
      <c r="AH43" s="2"/>
      <c r="AI43" s="2"/>
      <c r="AJ43" s="2"/>
      <c r="AK43" s="2"/>
      <c r="AL43" s="2"/>
      <c r="AM43" s="2"/>
      <c r="AN43" s="31"/>
      <c r="AO43" s="2"/>
      <c r="AR43" s="2"/>
      <c r="AT43" s="2"/>
      <c r="AU43" s="2"/>
      <c r="AV43" s="48"/>
      <c r="AW43" s="30"/>
      <c r="AX43" s="31"/>
      <c r="AY43" s="2"/>
      <c r="BP43" s="44"/>
      <c r="BQ43" s="44"/>
      <c r="BR43" s="31"/>
      <c r="BW43" s="44"/>
    </row>
    <row r="44" spans="2:75" s="1" customFormat="1" x14ac:dyDescent="0.25">
      <c r="B44" s="29"/>
      <c r="F44" s="2" t="str">
        <f t="shared" si="6"/>
        <v xml:space="preserve">  </v>
      </c>
      <c r="L44" s="2"/>
      <c r="M44" s="33"/>
      <c r="N44" s="2"/>
      <c r="O44" s="44"/>
      <c r="P44" s="23">
        <f t="shared" si="7"/>
        <v>1</v>
      </c>
      <c r="Q44" s="22">
        <f t="shared" si="8"/>
        <v>1900</v>
      </c>
      <c r="R44" s="22">
        <f t="shared" si="9"/>
        <v>122</v>
      </c>
      <c r="S44" s="59">
        <f t="shared" si="10"/>
        <v>0</v>
      </c>
      <c r="T44" s="58"/>
      <c r="V44" s="44"/>
      <c r="W44" s="44"/>
      <c r="X44" s="31"/>
      <c r="Y44" s="53"/>
      <c r="Z44" s="53"/>
      <c r="AA44" s="53"/>
      <c r="AB44" s="53"/>
      <c r="AC44" s="44"/>
      <c r="AD44" s="2"/>
      <c r="AE44" s="44"/>
      <c r="AF44" s="2"/>
      <c r="AH44" s="2"/>
      <c r="AI44" s="2"/>
      <c r="AJ44" s="2"/>
      <c r="AK44" s="2"/>
      <c r="AL44" s="2"/>
      <c r="AM44" s="2"/>
      <c r="AN44" s="31"/>
      <c r="AO44" s="2"/>
      <c r="AR44" s="2"/>
      <c r="AT44" s="2"/>
      <c r="AU44" s="2"/>
      <c r="AV44" s="48"/>
      <c r="AW44" s="30"/>
      <c r="AX44" s="31"/>
      <c r="AY44" s="2"/>
      <c r="BP44" s="44"/>
      <c r="BQ44" s="44"/>
      <c r="BR44" s="31"/>
      <c r="BW44" s="44"/>
    </row>
    <row r="45" spans="2:75" s="1" customFormat="1" x14ac:dyDescent="0.25">
      <c r="B45" s="29"/>
      <c r="F45" s="2" t="str">
        <f t="shared" si="6"/>
        <v xml:space="preserve">  </v>
      </c>
      <c r="L45" s="2"/>
      <c r="M45" s="33"/>
      <c r="N45" s="2"/>
      <c r="O45" s="44"/>
      <c r="P45" s="23">
        <f t="shared" si="7"/>
        <v>1</v>
      </c>
      <c r="Q45" s="22">
        <f t="shared" si="8"/>
        <v>1900</v>
      </c>
      <c r="R45" s="22">
        <f t="shared" si="9"/>
        <v>122</v>
      </c>
      <c r="S45" s="59">
        <f t="shared" si="10"/>
        <v>0</v>
      </c>
      <c r="T45" s="58"/>
      <c r="V45" s="44"/>
      <c r="W45" s="44"/>
      <c r="X45" s="31"/>
      <c r="Y45" s="53"/>
      <c r="Z45" s="53"/>
      <c r="AA45" s="53"/>
      <c r="AB45" s="53"/>
      <c r="AC45" s="44"/>
      <c r="AD45" s="2"/>
      <c r="AE45" s="44"/>
      <c r="AF45" s="2"/>
      <c r="AH45" s="2"/>
      <c r="AI45" s="2"/>
      <c r="AJ45" s="2"/>
      <c r="AK45" s="2"/>
      <c r="AL45" s="2"/>
      <c r="AM45" s="2"/>
      <c r="AN45" s="31"/>
      <c r="AO45" s="2"/>
      <c r="AR45" s="2"/>
      <c r="AT45" s="2"/>
      <c r="AU45" s="2"/>
      <c r="AV45" s="48"/>
      <c r="AW45" s="30"/>
      <c r="AX45" s="31"/>
      <c r="AY45" s="2"/>
      <c r="BP45" s="44"/>
      <c r="BQ45" s="44"/>
      <c r="BR45" s="31"/>
      <c r="BW45" s="44"/>
    </row>
    <row r="46" spans="2:75" s="1" customFormat="1" x14ac:dyDescent="0.25">
      <c r="B46" s="29"/>
      <c r="F46" s="2" t="str">
        <f t="shared" si="6"/>
        <v xml:space="preserve">  </v>
      </c>
      <c r="L46" s="2"/>
      <c r="M46" s="33"/>
      <c r="N46" s="2"/>
      <c r="O46" s="44"/>
      <c r="P46" s="23">
        <f t="shared" si="7"/>
        <v>1</v>
      </c>
      <c r="Q46" s="22">
        <f t="shared" si="8"/>
        <v>1900</v>
      </c>
      <c r="R46" s="22">
        <f t="shared" si="9"/>
        <v>122</v>
      </c>
      <c r="S46" s="59">
        <f t="shared" si="10"/>
        <v>0</v>
      </c>
      <c r="T46" s="58"/>
      <c r="V46" s="44"/>
      <c r="W46" s="44"/>
      <c r="X46" s="31"/>
      <c r="Y46" s="53"/>
      <c r="Z46" s="53"/>
      <c r="AA46" s="53"/>
      <c r="AB46" s="53"/>
      <c r="AC46" s="44"/>
      <c r="AD46" s="2"/>
      <c r="AE46" s="44"/>
      <c r="AF46" s="2"/>
      <c r="AH46" s="2"/>
      <c r="AI46" s="2"/>
      <c r="AJ46" s="2"/>
      <c r="AK46" s="2"/>
      <c r="AL46" s="2"/>
      <c r="AM46" s="2"/>
      <c r="AN46" s="31"/>
      <c r="AO46" s="2"/>
      <c r="AR46" s="2"/>
      <c r="AT46" s="2"/>
      <c r="AU46" s="2"/>
      <c r="AV46" s="48"/>
      <c r="AW46" s="30"/>
      <c r="AX46" s="31"/>
      <c r="AY46" s="2"/>
      <c r="BP46" s="44"/>
      <c r="BQ46" s="44"/>
      <c r="BR46" s="31"/>
      <c r="BW46" s="44"/>
    </row>
    <row r="47" spans="2:75" s="1" customFormat="1" x14ac:dyDescent="0.25">
      <c r="B47" s="29"/>
      <c r="F47" s="2" t="str">
        <f t="shared" si="6"/>
        <v xml:space="preserve">  </v>
      </c>
      <c r="L47" s="2"/>
      <c r="M47" s="33"/>
      <c r="N47" s="2"/>
      <c r="O47" s="44"/>
      <c r="P47" s="23">
        <f t="shared" si="7"/>
        <v>1</v>
      </c>
      <c r="Q47" s="22">
        <f t="shared" si="8"/>
        <v>1900</v>
      </c>
      <c r="R47" s="22">
        <f t="shared" si="9"/>
        <v>122</v>
      </c>
      <c r="S47" s="59">
        <f t="shared" si="10"/>
        <v>0</v>
      </c>
      <c r="T47" s="58"/>
      <c r="V47" s="44"/>
      <c r="W47" s="44"/>
      <c r="X47" s="31"/>
      <c r="Y47" s="53"/>
      <c r="Z47" s="53"/>
      <c r="AA47" s="53"/>
      <c r="AB47" s="53"/>
      <c r="AC47" s="44"/>
      <c r="AD47" s="2"/>
      <c r="AE47" s="44"/>
      <c r="AF47" s="2"/>
      <c r="AH47" s="2"/>
      <c r="AI47" s="2"/>
      <c r="AJ47" s="2"/>
      <c r="AK47" s="2"/>
      <c r="AL47" s="2"/>
      <c r="AM47" s="2"/>
      <c r="AN47" s="31"/>
      <c r="AO47" s="2"/>
      <c r="AR47" s="2"/>
      <c r="AT47" s="2"/>
      <c r="AU47" s="2"/>
      <c r="AV47" s="48"/>
      <c r="AW47" s="30"/>
      <c r="AX47" s="31"/>
      <c r="AY47" s="2"/>
      <c r="BP47" s="44"/>
      <c r="BQ47" s="44"/>
      <c r="BR47" s="31"/>
      <c r="BW47" s="44"/>
    </row>
    <row r="48" spans="2:75" s="1" customFormat="1" x14ac:dyDescent="0.25">
      <c r="B48" s="29"/>
      <c r="F48" s="2" t="str">
        <f t="shared" si="6"/>
        <v xml:space="preserve">  </v>
      </c>
      <c r="L48" s="2"/>
      <c r="M48" s="33"/>
      <c r="N48" s="2"/>
      <c r="O48" s="44"/>
      <c r="P48" s="23">
        <f t="shared" si="7"/>
        <v>1</v>
      </c>
      <c r="Q48" s="22">
        <f t="shared" si="8"/>
        <v>1900</v>
      </c>
      <c r="R48" s="22">
        <f t="shared" si="9"/>
        <v>122</v>
      </c>
      <c r="S48" s="59">
        <f t="shared" si="10"/>
        <v>0</v>
      </c>
      <c r="T48" s="58"/>
      <c r="V48" s="44"/>
      <c r="W48" s="44"/>
      <c r="X48" s="31"/>
      <c r="Y48" s="53"/>
      <c r="Z48" s="53"/>
      <c r="AA48" s="53"/>
      <c r="AB48" s="53"/>
      <c r="AC48" s="44"/>
      <c r="AD48" s="2"/>
      <c r="AE48" s="44"/>
      <c r="AF48" s="2"/>
      <c r="AH48" s="2"/>
      <c r="AI48" s="2"/>
      <c r="AJ48" s="2"/>
      <c r="AK48" s="2"/>
      <c r="AL48" s="2"/>
      <c r="AM48" s="2"/>
      <c r="AN48" s="31"/>
      <c r="AO48" s="2"/>
      <c r="AR48" s="2"/>
      <c r="AT48" s="2"/>
      <c r="AU48" s="2"/>
      <c r="AV48" s="48"/>
      <c r="AW48" s="30"/>
      <c r="AX48" s="31"/>
      <c r="AY48" s="2"/>
      <c r="BP48" s="44"/>
      <c r="BQ48" s="44"/>
      <c r="BR48" s="31"/>
      <c r="BW48" s="44"/>
    </row>
    <row r="49" spans="2:75" s="1" customFormat="1" x14ac:dyDescent="0.25">
      <c r="B49" s="29"/>
      <c r="F49" s="2" t="str">
        <f t="shared" si="6"/>
        <v xml:space="preserve">  </v>
      </c>
      <c r="L49" s="2"/>
      <c r="M49" s="33"/>
      <c r="N49" s="2"/>
      <c r="O49" s="44"/>
      <c r="P49" s="23">
        <f t="shared" si="7"/>
        <v>1</v>
      </c>
      <c r="Q49" s="22">
        <f t="shared" si="8"/>
        <v>1900</v>
      </c>
      <c r="R49" s="22">
        <f t="shared" si="9"/>
        <v>122</v>
      </c>
      <c r="S49" s="59">
        <f t="shared" si="10"/>
        <v>0</v>
      </c>
      <c r="T49" s="58"/>
      <c r="V49" s="44"/>
      <c r="W49" s="44"/>
      <c r="X49" s="31"/>
      <c r="Y49" s="53"/>
      <c r="Z49" s="53"/>
      <c r="AA49" s="53"/>
      <c r="AB49" s="53"/>
      <c r="AC49" s="44"/>
      <c r="AD49" s="2"/>
      <c r="AE49" s="44"/>
      <c r="AF49" s="2"/>
      <c r="AH49" s="2"/>
      <c r="AI49" s="2"/>
      <c r="AJ49" s="2"/>
      <c r="AK49" s="2"/>
      <c r="AL49" s="2"/>
      <c r="AM49" s="2"/>
      <c r="AN49" s="31"/>
      <c r="AO49" s="2"/>
      <c r="AR49" s="2"/>
      <c r="AT49" s="2"/>
      <c r="AU49" s="2"/>
      <c r="AV49" s="48"/>
      <c r="AW49" s="30"/>
      <c r="AX49" s="31"/>
      <c r="AY49" s="2"/>
      <c r="BP49" s="44"/>
      <c r="BQ49" s="44"/>
      <c r="BR49" s="31"/>
      <c r="BW49" s="44"/>
    </row>
    <row r="50" spans="2:75" s="1" customFormat="1" x14ac:dyDescent="0.25">
      <c r="B50" s="29"/>
      <c r="F50" s="2" t="str">
        <f t="shared" si="6"/>
        <v xml:space="preserve">  </v>
      </c>
      <c r="L50" s="2"/>
      <c r="M50" s="33"/>
      <c r="N50" s="2"/>
      <c r="O50" s="44"/>
      <c r="P50" s="23">
        <f t="shared" si="7"/>
        <v>1</v>
      </c>
      <c r="Q50" s="22">
        <f t="shared" si="8"/>
        <v>1900</v>
      </c>
      <c r="R50" s="22">
        <f t="shared" si="9"/>
        <v>122</v>
      </c>
      <c r="S50" s="59">
        <f t="shared" si="10"/>
        <v>0</v>
      </c>
      <c r="T50" s="58"/>
      <c r="V50" s="44"/>
      <c r="W50" s="44"/>
      <c r="X50" s="31"/>
      <c r="Y50" s="53"/>
      <c r="Z50" s="53"/>
      <c r="AA50" s="53"/>
      <c r="AB50" s="53"/>
      <c r="AC50" s="44"/>
      <c r="AD50" s="2"/>
      <c r="AE50" s="44"/>
      <c r="AF50" s="2"/>
      <c r="AH50" s="2"/>
      <c r="AI50" s="2"/>
      <c r="AJ50" s="2"/>
      <c r="AK50" s="2"/>
      <c r="AL50" s="2"/>
      <c r="AM50" s="2"/>
      <c r="AN50" s="31"/>
      <c r="AO50" s="2"/>
      <c r="AR50" s="2"/>
      <c r="AT50" s="2"/>
      <c r="AU50" s="2"/>
      <c r="AV50" s="48"/>
      <c r="AW50" s="30"/>
      <c r="AX50" s="31"/>
      <c r="AY50" s="2"/>
      <c r="BP50" s="44"/>
      <c r="BQ50" s="44"/>
      <c r="BR50" s="31"/>
      <c r="BW50" s="44"/>
    </row>
    <row r="51" spans="2:75" s="1" customFormat="1" x14ac:dyDescent="0.25">
      <c r="B51" s="29"/>
      <c r="F51" s="2" t="str">
        <f t="shared" si="6"/>
        <v xml:space="preserve">  </v>
      </c>
      <c r="L51" s="2"/>
      <c r="M51" s="33"/>
      <c r="N51" s="2"/>
      <c r="O51" s="44"/>
      <c r="P51" s="23">
        <f t="shared" si="7"/>
        <v>1</v>
      </c>
      <c r="Q51" s="22">
        <f t="shared" si="8"/>
        <v>1900</v>
      </c>
      <c r="R51" s="22">
        <f t="shared" si="9"/>
        <v>122</v>
      </c>
      <c r="S51" s="59">
        <f t="shared" si="10"/>
        <v>0</v>
      </c>
      <c r="T51" s="58"/>
      <c r="V51" s="44"/>
      <c r="W51" s="44"/>
      <c r="X51" s="31"/>
      <c r="Y51" s="53"/>
      <c r="Z51" s="53"/>
      <c r="AA51" s="53"/>
      <c r="AB51" s="53"/>
      <c r="AC51" s="44"/>
      <c r="AD51" s="2"/>
      <c r="AE51" s="44"/>
      <c r="AF51" s="2"/>
      <c r="AH51" s="2"/>
      <c r="AI51" s="2"/>
      <c r="AJ51" s="2"/>
      <c r="AK51" s="2"/>
      <c r="AL51" s="2"/>
      <c r="AM51" s="2"/>
      <c r="AN51" s="31"/>
      <c r="AO51" s="2"/>
      <c r="AR51" s="2"/>
      <c r="AT51" s="2"/>
      <c r="AU51" s="2"/>
      <c r="AV51" s="48"/>
      <c r="AW51" s="30"/>
      <c r="AX51" s="31"/>
      <c r="AY51" s="2"/>
      <c r="BP51" s="44"/>
      <c r="BQ51" s="44"/>
      <c r="BR51" s="31"/>
      <c r="BW51" s="44"/>
    </row>
    <row r="52" spans="2:75" s="1" customFormat="1" x14ac:dyDescent="0.25">
      <c r="B52" s="29"/>
      <c r="F52" s="2" t="str">
        <f t="shared" si="6"/>
        <v xml:space="preserve">  </v>
      </c>
      <c r="L52" s="2"/>
      <c r="M52" s="33"/>
      <c r="N52" s="2"/>
      <c r="O52" s="44"/>
      <c r="P52" s="23">
        <f t="shared" si="7"/>
        <v>1</v>
      </c>
      <c r="Q52" s="22">
        <f t="shared" si="8"/>
        <v>1900</v>
      </c>
      <c r="R52" s="22">
        <f t="shared" si="9"/>
        <v>122</v>
      </c>
      <c r="S52" s="59">
        <f t="shared" si="10"/>
        <v>0</v>
      </c>
      <c r="T52" s="58"/>
      <c r="V52" s="44"/>
      <c r="W52" s="44"/>
      <c r="X52" s="31"/>
      <c r="Y52" s="53"/>
      <c r="Z52" s="53"/>
      <c r="AA52" s="53"/>
      <c r="AB52" s="53"/>
      <c r="AC52" s="44"/>
      <c r="AD52" s="2"/>
      <c r="AE52" s="44"/>
      <c r="AF52" s="2"/>
      <c r="AH52" s="2"/>
      <c r="AI52" s="2"/>
      <c r="AJ52" s="2"/>
      <c r="AK52" s="2"/>
      <c r="AL52" s="2"/>
      <c r="AM52" s="2"/>
      <c r="AN52" s="31"/>
      <c r="AO52" s="2"/>
      <c r="AR52" s="2"/>
      <c r="AT52" s="2"/>
      <c r="AU52" s="2"/>
      <c r="AV52" s="48"/>
      <c r="AW52" s="30"/>
      <c r="AX52" s="31"/>
      <c r="AY52" s="2"/>
      <c r="BP52" s="44"/>
      <c r="BQ52" s="44"/>
      <c r="BR52" s="31"/>
      <c r="BW52" s="44"/>
    </row>
    <row r="53" spans="2:75" s="1" customFormat="1" x14ac:dyDescent="0.25">
      <c r="B53" s="29"/>
      <c r="F53" s="2" t="str">
        <f t="shared" si="6"/>
        <v xml:space="preserve">  </v>
      </c>
      <c r="M53" s="33"/>
      <c r="O53" s="44"/>
      <c r="P53" s="23">
        <f t="shared" si="7"/>
        <v>1</v>
      </c>
      <c r="Q53" s="22">
        <f t="shared" si="8"/>
        <v>1900</v>
      </c>
      <c r="R53" s="22">
        <f t="shared" si="9"/>
        <v>122</v>
      </c>
      <c r="S53" s="59">
        <f t="shared" si="10"/>
        <v>0</v>
      </c>
      <c r="T53" s="58"/>
      <c r="V53" s="44"/>
      <c r="W53" s="44"/>
      <c r="X53" s="13"/>
      <c r="Y53" s="53"/>
      <c r="Z53" s="53"/>
      <c r="AA53" s="53"/>
      <c r="AB53" s="53"/>
      <c r="AC53" s="44"/>
      <c r="AE53" s="44"/>
      <c r="AN53" s="13"/>
      <c r="AV53" s="48"/>
      <c r="AW53" s="29"/>
      <c r="AX53" s="13"/>
      <c r="BP53" s="44"/>
      <c r="BQ53" s="44"/>
      <c r="BR53" s="13"/>
      <c r="BW53" s="44"/>
    </row>
    <row r="54" spans="2:75" s="1" customFormat="1" x14ac:dyDescent="0.25">
      <c r="B54" s="29"/>
      <c r="F54" s="2" t="str">
        <f t="shared" si="6"/>
        <v xml:space="preserve">  </v>
      </c>
      <c r="M54" s="33"/>
      <c r="O54" s="44"/>
      <c r="P54" s="23">
        <f t="shared" si="7"/>
        <v>1</v>
      </c>
      <c r="Q54" s="22">
        <f t="shared" si="8"/>
        <v>1900</v>
      </c>
      <c r="R54" s="22">
        <f t="shared" si="9"/>
        <v>122</v>
      </c>
      <c r="S54" s="59">
        <f t="shared" si="10"/>
        <v>0</v>
      </c>
      <c r="T54" s="58"/>
      <c r="V54" s="44"/>
      <c r="W54" s="44"/>
      <c r="X54" s="13"/>
      <c r="Y54" s="53"/>
      <c r="Z54" s="53"/>
      <c r="AA54" s="53"/>
      <c r="AB54" s="53"/>
      <c r="AC54" s="44"/>
      <c r="AE54" s="44"/>
      <c r="AN54" s="13"/>
      <c r="AV54" s="48"/>
      <c r="AW54" s="29"/>
      <c r="AX54" s="13"/>
      <c r="BP54" s="44"/>
      <c r="BQ54" s="44"/>
      <c r="BR54" s="13"/>
      <c r="BW54" s="44"/>
    </row>
    <row r="55" spans="2:75" s="1" customFormat="1" x14ac:dyDescent="0.25">
      <c r="B55" s="29"/>
      <c r="F55" s="2" t="str">
        <f t="shared" si="6"/>
        <v xml:space="preserve">  </v>
      </c>
      <c r="M55" s="33"/>
      <c r="O55" s="44"/>
      <c r="P55" s="23">
        <f t="shared" si="7"/>
        <v>1</v>
      </c>
      <c r="Q55" s="22">
        <f t="shared" si="8"/>
        <v>1900</v>
      </c>
      <c r="R55" s="22">
        <f t="shared" si="9"/>
        <v>122</v>
      </c>
      <c r="S55" s="59">
        <f t="shared" si="10"/>
        <v>0</v>
      </c>
      <c r="T55" s="58"/>
      <c r="V55" s="44"/>
      <c r="W55" s="44"/>
      <c r="X55" s="13"/>
      <c r="Y55" s="53"/>
      <c r="Z55" s="53"/>
      <c r="AA55" s="53"/>
      <c r="AB55" s="53"/>
      <c r="AC55" s="44"/>
      <c r="AE55" s="44"/>
      <c r="AN55" s="13"/>
      <c r="AV55" s="48"/>
      <c r="AW55" s="29"/>
      <c r="AX55" s="13"/>
      <c r="BP55" s="44"/>
      <c r="BQ55" s="44"/>
      <c r="BR55" s="13"/>
      <c r="BW55" s="44"/>
    </row>
    <row r="56" spans="2:75" s="1" customFormat="1" x14ac:dyDescent="0.25">
      <c r="B56" s="29"/>
      <c r="F56" s="2" t="str">
        <f t="shared" si="6"/>
        <v xml:space="preserve">  </v>
      </c>
      <c r="M56" s="33"/>
      <c r="O56" s="44"/>
      <c r="P56" s="23">
        <f t="shared" si="7"/>
        <v>1</v>
      </c>
      <c r="Q56" s="22">
        <f t="shared" si="8"/>
        <v>1900</v>
      </c>
      <c r="R56" s="22">
        <f t="shared" si="9"/>
        <v>122</v>
      </c>
      <c r="S56" s="59">
        <f t="shared" si="10"/>
        <v>0</v>
      </c>
      <c r="T56" s="58"/>
      <c r="V56" s="44"/>
      <c r="W56" s="44"/>
      <c r="X56" s="13"/>
      <c r="Y56" s="53"/>
      <c r="Z56" s="53"/>
      <c r="AA56" s="53"/>
      <c r="AB56" s="53"/>
      <c r="AC56" s="44"/>
      <c r="AE56" s="44"/>
      <c r="AN56" s="13"/>
      <c r="AV56" s="48"/>
      <c r="AW56" s="29"/>
      <c r="AX56" s="13"/>
      <c r="BP56" s="44"/>
      <c r="BQ56" s="44"/>
      <c r="BR56" s="13"/>
      <c r="BW56" s="44"/>
    </row>
    <row r="57" spans="2:75" s="1" customFormat="1" x14ac:dyDescent="0.25">
      <c r="B57" s="29"/>
      <c r="F57" s="2" t="str">
        <f t="shared" si="6"/>
        <v xml:space="preserve">  </v>
      </c>
      <c r="M57" s="33"/>
      <c r="O57" s="44"/>
      <c r="P57" s="23">
        <f t="shared" si="7"/>
        <v>1</v>
      </c>
      <c r="Q57" s="22">
        <f t="shared" si="8"/>
        <v>1900</v>
      </c>
      <c r="R57" s="22">
        <f t="shared" si="9"/>
        <v>122</v>
      </c>
      <c r="S57" s="59">
        <f t="shared" si="10"/>
        <v>0</v>
      </c>
      <c r="T57" s="58"/>
      <c r="V57" s="44"/>
      <c r="W57" s="44"/>
      <c r="X57" s="13"/>
      <c r="Y57" s="53"/>
      <c r="Z57" s="53"/>
      <c r="AA57" s="53"/>
      <c r="AB57" s="53"/>
      <c r="AC57" s="44"/>
      <c r="AE57" s="44"/>
      <c r="AN57" s="13"/>
      <c r="AV57" s="48"/>
      <c r="AW57" s="29"/>
      <c r="AX57" s="13"/>
      <c r="BP57" s="44"/>
      <c r="BQ57" s="44"/>
      <c r="BR57" s="13"/>
      <c r="BW57" s="44"/>
    </row>
    <row r="58" spans="2:75" s="1" customFormat="1" x14ac:dyDescent="0.25">
      <c r="B58" s="29"/>
      <c r="F58" s="2" t="str">
        <f t="shared" si="6"/>
        <v xml:space="preserve">  </v>
      </c>
      <c r="M58" s="33"/>
      <c r="O58" s="44"/>
      <c r="P58" s="23">
        <f t="shared" si="7"/>
        <v>1</v>
      </c>
      <c r="Q58" s="22">
        <f t="shared" si="8"/>
        <v>1900</v>
      </c>
      <c r="R58" s="22">
        <f t="shared" si="9"/>
        <v>122</v>
      </c>
      <c r="S58" s="59">
        <f t="shared" si="10"/>
        <v>0</v>
      </c>
      <c r="T58" s="58"/>
      <c r="V58" s="44"/>
      <c r="W58" s="44"/>
      <c r="X58" s="13"/>
      <c r="Y58" s="53"/>
      <c r="Z58" s="53"/>
      <c r="AA58" s="53"/>
      <c r="AB58" s="53"/>
      <c r="AC58" s="44"/>
      <c r="AE58" s="44"/>
      <c r="AN58" s="13"/>
      <c r="AV58" s="48"/>
      <c r="AW58" s="29"/>
      <c r="AX58" s="13"/>
      <c r="BP58" s="44"/>
      <c r="BQ58" s="44"/>
      <c r="BR58" s="13"/>
      <c r="BW58" s="44"/>
    </row>
    <row r="59" spans="2:75" s="1" customFormat="1" x14ac:dyDescent="0.25">
      <c r="B59" s="29"/>
      <c r="F59" s="2" t="str">
        <f t="shared" si="6"/>
        <v xml:space="preserve">  </v>
      </c>
      <c r="M59" s="33"/>
      <c r="O59" s="44"/>
      <c r="P59" s="23">
        <f t="shared" si="7"/>
        <v>1</v>
      </c>
      <c r="Q59" s="22">
        <f t="shared" si="8"/>
        <v>1900</v>
      </c>
      <c r="R59" s="22">
        <f t="shared" si="9"/>
        <v>122</v>
      </c>
      <c r="S59" s="59">
        <f t="shared" si="10"/>
        <v>0</v>
      </c>
      <c r="T59" s="58"/>
      <c r="V59" s="44"/>
      <c r="W59" s="44"/>
      <c r="X59" s="13"/>
      <c r="Y59" s="53"/>
      <c r="Z59" s="53"/>
      <c r="AA59" s="53"/>
      <c r="AB59" s="53"/>
      <c r="AC59" s="44"/>
      <c r="AE59" s="44"/>
      <c r="AN59" s="13"/>
      <c r="AV59" s="48"/>
      <c r="AW59" s="29"/>
      <c r="AX59" s="13"/>
      <c r="BP59" s="44"/>
      <c r="BQ59" s="44"/>
      <c r="BR59" s="13"/>
      <c r="BW59" s="44"/>
    </row>
    <row r="60" spans="2:75" s="1" customFormat="1" x14ac:dyDescent="0.25">
      <c r="B60" s="29"/>
      <c r="F60" s="2" t="str">
        <f t="shared" si="6"/>
        <v xml:space="preserve">  </v>
      </c>
      <c r="M60" s="33"/>
      <c r="O60" s="44"/>
      <c r="P60" s="23">
        <f t="shared" si="7"/>
        <v>1</v>
      </c>
      <c r="Q60" s="22">
        <f t="shared" si="8"/>
        <v>1900</v>
      </c>
      <c r="R60" s="22">
        <f t="shared" si="9"/>
        <v>122</v>
      </c>
      <c r="S60" s="59">
        <f t="shared" si="10"/>
        <v>0</v>
      </c>
      <c r="T60" s="58"/>
      <c r="V60" s="44"/>
      <c r="W60" s="44"/>
      <c r="X60" s="13"/>
      <c r="Y60" s="53"/>
      <c r="Z60" s="53"/>
      <c r="AA60" s="53"/>
      <c r="AB60" s="53"/>
      <c r="AC60" s="44"/>
      <c r="AE60" s="44"/>
      <c r="AN60" s="13"/>
      <c r="AV60" s="48"/>
      <c r="AW60" s="29"/>
      <c r="AX60" s="13"/>
      <c r="BP60" s="44"/>
      <c r="BQ60" s="44"/>
      <c r="BR60" s="13"/>
      <c r="BW60" s="44"/>
    </row>
    <row r="61" spans="2:75" s="1" customFormat="1" x14ac:dyDescent="0.25">
      <c r="B61" s="29"/>
      <c r="F61" s="2" t="str">
        <f t="shared" si="6"/>
        <v xml:space="preserve">  </v>
      </c>
      <c r="M61" s="33"/>
      <c r="O61" s="44"/>
      <c r="P61" s="23">
        <f t="shared" si="7"/>
        <v>1</v>
      </c>
      <c r="Q61" s="22">
        <f t="shared" si="8"/>
        <v>1900</v>
      </c>
      <c r="R61" s="22">
        <f t="shared" si="9"/>
        <v>122</v>
      </c>
      <c r="S61" s="59">
        <f t="shared" si="10"/>
        <v>0</v>
      </c>
      <c r="T61" s="58"/>
      <c r="V61" s="44"/>
      <c r="W61" s="44"/>
      <c r="X61" s="13"/>
      <c r="Y61" s="53"/>
      <c r="Z61" s="53"/>
      <c r="AA61" s="53"/>
      <c r="AB61" s="53"/>
      <c r="AC61" s="44"/>
      <c r="AE61" s="44"/>
      <c r="AN61" s="13"/>
      <c r="AV61" s="48"/>
      <c r="AW61" s="29"/>
      <c r="AX61" s="13"/>
      <c r="BP61" s="44"/>
      <c r="BQ61" s="44"/>
      <c r="BR61" s="13"/>
      <c r="BW61" s="44"/>
    </row>
    <row r="62" spans="2:75" s="1" customFormat="1" x14ac:dyDescent="0.25">
      <c r="B62" s="29"/>
      <c r="F62" s="2" t="str">
        <f t="shared" si="6"/>
        <v xml:space="preserve">  </v>
      </c>
      <c r="M62" s="33"/>
      <c r="O62" s="44"/>
      <c r="P62" s="23">
        <f t="shared" si="7"/>
        <v>1</v>
      </c>
      <c r="Q62" s="22">
        <f t="shared" si="8"/>
        <v>1900</v>
      </c>
      <c r="R62" s="22">
        <f t="shared" si="9"/>
        <v>122</v>
      </c>
      <c r="S62" s="59">
        <f t="shared" si="10"/>
        <v>0</v>
      </c>
      <c r="T62" s="58"/>
      <c r="V62" s="44"/>
      <c r="W62" s="44"/>
      <c r="X62" s="13"/>
      <c r="Y62" s="53"/>
      <c r="Z62" s="53"/>
      <c r="AA62" s="53"/>
      <c r="AB62" s="53"/>
      <c r="AC62" s="44"/>
      <c r="AE62" s="44"/>
      <c r="AN62" s="13"/>
      <c r="AV62" s="48"/>
      <c r="AW62" s="29"/>
      <c r="AX62" s="13"/>
      <c r="BP62" s="44"/>
      <c r="BQ62" s="44"/>
      <c r="BR62" s="13"/>
      <c r="BW62" s="44"/>
    </row>
    <row r="63" spans="2:75" s="1" customFormat="1" x14ac:dyDescent="0.25">
      <c r="B63" s="29"/>
      <c r="F63" s="2" t="str">
        <f t="shared" si="6"/>
        <v xml:space="preserve">  </v>
      </c>
      <c r="M63" s="33"/>
      <c r="O63" s="44"/>
      <c r="P63" s="23">
        <f t="shared" si="7"/>
        <v>1</v>
      </c>
      <c r="Q63" s="22">
        <f t="shared" si="8"/>
        <v>1900</v>
      </c>
      <c r="R63" s="22">
        <f t="shared" si="9"/>
        <v>122</v>
      </c>
      <c r="S63" s="59">
        <f t="shared" si="10"/>
        <v>0</v>
      </c>
      <c r="T63" s="58"/>
      <c r="V63" s="44"/>
      <c r="W63" s="44"/>
      <c r="X63" s="13"/>
      <c r="Y63" s="53"/>
      <c r="Z63" s="53"/>
      <c r="AA63" s="53"/>
      <c r="AB63" s="53"/>
      <c r="AC63" s="44"/>
      <c r="AE63" s="44"/>
      <c r="AN63" s="13"/>
      <c r="AV63" s="48"/>
      <c r="AW63" s="29"/>
      <c r="AX63" s="13"/>
      <c r="BP63" s="44"/>
      <c r="BQ63" s="44"/>
      <c r="BR63" s="13"/>
      <c r="BW63" s="44"/>
    </row>
    <row r="64" spans="2:75" s="1" customFormat="1" x14ac:dyDescent="0.25">
      <c r="B64" s="29"/>
      <c r="F64" s="2" t="str">
        <f t="shared" si="6"/>
        <v xml:space="preserve">  </v>
      </c>
      <c r="M64" s="33"/>
      <c r="O64" s="44"/>
      <c r="P64" s="23">
        <f t="shared" si="7"/>
        <v>1</v>
      </c>
      <c r="Q64" s="22">
        <f t="shared" si="8"/>
        <v>1900</v>
      </c>
      <c r="R64" s="22">
        <f t="shared" si="9"/>
        <v>122</v>
      </c>
      <c r="S64" s="59">
        <f t="shared" si="10"/>
        <v>0</v>
      </c>
      <c r="T64" s="58"/>
      <c r="V64" s="44"/>
      <c r="W64" s="44"/>
      <c r="X64" s="13"/>
      <c r="Y64" s="53"/>
      <c r="Z64" s="53"/>
      <c r="AA64" s="53"/>
      <c r="AB64" s="53"/>
      <c r="AC64" s="44"/>
      <c r="AE64" s="44"/>
      <c r="AN64" s="13"/>
      <c r="AV64" s="48"/>
      <c r="AW64" s="29"/>
      <c r="AX64" s="13"/>
      <c r="BP64" s="44"/>
      <c r="BQ64" s="44"/>
      <c r="BR64" s="13"/>
      <c r="BW64" s="44"/>
    </row>
    <row r="65" spans="2:75" s="1" customFormat="1" x14ac:dyDescent="0.25">
      <c r="B65" s="29"/>
      <c r="F65" s="2" t="str">
        <f t="shared" si="6"/>
        <v xml:space="preserve">  </v>
      </c>
      <c r="M65" s="33"/>
      <c r="O65" s="44"/>
      <c r="P65" s="23">
        <f t="shared" si="7"/>
        <v>1</v>
      </c>
      <c r="Q65" s="22">
        <f t="shared" si="8"/>
        <v>1900</v>
      </c>
      <c r="R65" s="22">
        <f t="shared" si="9"/>
        <v>122</v>
      </c>
      <c r="S65" s="59">
        <f t="shared" si="10"/>
        <v>0</v>
      </c>
      <c r="T65" s="58"/>
      <c r="V65" s="44"/>
      <c r="W65" s="44"/>
      <c r="X65" s="13"/>
      <c r="Y65" s="53"/>
      <c r="Z65" s="53"/>
      <c r="AA65" s="53"/>
      <c r="AB65" s="53"/>
      <c r="AC65" s="44"/>
      <c r="AE65" s="44"/>
      <c r="AN65" s="13"/>
      <c r="AV65" s="48"/>
      <c r="AW65" s="29"/>
      <c r="AX65" s="13"/>
      <c r="BP65" s="44"/>
      <c r="BQ65" s="44"/>
      <c r="BR65" s="13"/>
      <c r="BW65" s="44"/>
    </row>
    <row r="66" spans="2:75" s="1" customFormat="1" x14ac:dyDescent="0.25">
      <c r="B66" s="29"/>
      <c r="F66" s="2" t="str">
        <f t="shared" si="6"/>
        <v xml:space="preserve">  </v>
      </c>
      <c r="M66" s="33"/>
      <c r="O66" s="44"/>
      <c r="P66" s="23">
        <f t="shared" si="7"/>
        <v>1</v>
      </c>
      <c r="Q66" s="22">
        <f t="shared" si="8"/>
        <v>1900</v>
      </c>
      <c r="R66" s="22">
        <f t="shared" si="9"/>
        <v>122</v>
      </c>
      <c r="S66" s="59">
        <f t="shared" si="10"/>
        <v>0</v>
      </c>
      <c r="T66" s="58"/>
      <c r="V66" s="44"/>
      <c r="W66" s="44"/>
      <c r="X66" s="13"/>
      <c r="Y66" s="53"/>
      <c r="Z66" s="53"/>
      <c r="AA66" s="53"/>
      <c r="AB66" s="53"/>
      <c r="AC66" s="44"/>
      <c r="AE66" s="44"/>
      <c r="AN66" s="13"/>
      <c r="AV66" s="48"/>
      <c r="AW66" s="29"/>
      <c r="AX66" s="13"/>
      <c r="BP66" s="44"/>
      <c r="BQ66" s="44"/>
      <c r="BR66" s="13"/>
      <c r="BW66" s="44"/>
    </row>
    <row r="67" spans="2:75" s="1" customFormat="1" x14ac:dyDescent="0.25">
      <c r="B67" s="29"/>
      <c r="F67" s="2" t="str">
        <f t="shared" si="6"/>
        <v xml:space="preserve">  </v>
      </c>
      <c r="M67" s="33"/>
      <c r="O67" s="44"/>
      <c r="P67" s="23">
        <f t="shared" si="7"/>
        <v>1</v>
      </c>
      <c r="Q67" s="22">
        <f t="shared" si="8"/>
        <v>1900</v>
      </c>
      <c r="R67" s="22">
        <f t="shared" si="9"/>
        <v>122</v>
      </c>
      <c r="S67" s="59">
        <f t="shared" si="10"/>
        <v>0</v>
      </c>
      <c r="T67" s="58"/>
      <c r="V67" s="44"/>
      <c r="W67" s="44"/>
      <c r="X67" s="13"/>
      <c r="Y67" s="53"/>
      <c r="Z67" s="53"/>
      <c r="AA67" s="53"/>
      <c r="AB67" s="53"/>
      <c r="AC67" s="44"/>
      <c r="AE67" s="44"/>
      <c r="AN67" s="13"/>
      <c r="AV67" s="48"/>
      <c r="AW67" s="29"/>
      <c r="AX67" s="13"/>
      <c r="BP67" s="44"/>
      <c r="BQ67" s="44"/>
      <c r="BR67" s="13"/>
      <c r="BW67" s="44"/>
    </row>
    <row r="68" spans="2:75" s="1" customFormat="1" x14ac:dyDescent="0.25">
      <c r="B68" s="29"/>
      <c r="F68" s="2" t="str">
        <f t="shared" si="6"/>
        <v xml:space="preserve">  </v>
      </c>
      <c r="M68" s="33"/>
      <c r="O68" s="44"/>
      <c r="P68" s="23">
        <f t="shared" si="7"/>
        <v>1</v>
      </c>
      <c r="Q68" s="22">
        <f t="shared" si="8"/>
        <v>1900</v>
      </c>
      <c r="R68" s="22">
        <f t="shared" si="9"/>
        <v>122</v>
      </c>
      <c r="S68" s="59">
        <f t="shared" si="10"/>
        <v>0</v>
      </c>
      <c r="T68" s="58"/>
      <c r="V68" s="44"/>
      <c r="W68" s="44"/>
      <c r="X68" s="13"/>
      <c r="Y68" s="53"/>
      <c r="Z68" s="53"/>
      <c r="AA68" s="53"/>
      <c r="AB68" s="53"/>
      <c r="AC68" s="44"/>
      <c r="AE68" s="44"/>
      <c r="AN68" s="13"/>
      <c r="AV68" s="48"/>
      <c r="AW68" s="29"/>
      <c r="AX68" s="13"/>
      <c r="BP68" s="44"/>
      <c r="BQ68" s="44"/>
      <c r="BR68" s="13"/>
      <c r="BW68" s="44"/>
    </row>
    <row r="69" spans="2:75" s="1" customFormat="1" x14ac:dyDescent="0.25">
      <c r="B69" s="29"/>
      <c r="F69" s="2" t="str">
        <f t="shared" ref="F69:F99" si="11">CONCATENATE(C69," ",D69," ",E69)</f>
        <v xml:space="preserve">  </v>
      </c>
      <c r="M69" s="33"/>
      <c r="O69" s="44"/>
      <c r="P69" s="23">
        <f t="shared" ref="P69:P99" si="12">MONTH(O69)</f>
        <v>1</v>
      </c>
      <c r="Q69" s="22">
        <f t="shared" ref="Q69:Q99" si="13">YEAR(O69)</f>
        <v>1900</v>
      </c>
      <c r="R69" s="22">
        <f t="shared" ref="R69:R99" si="14">2022-Q69</f>
        <v>122</v>
      </c>
      <c r="S69" s="59">
        <f t="shared" ref="S69:S99" si="15">T69/7</f>
        <v>0</v>
      </c>
      <c r="T69" s="58"/>
      <c r="V69" s="44"/>
      <c r="W69" s="44"/>
      <c r="X69" s="13"/>
      <c r="Y69" s="53"/>
      <c r="Z69" s="53"/>
      <c r="AA69" s="53"/>
      <c r="AB69" s="53"/>
      <c r="AC69" s="44"/>
      <c r="AE69" s="44"/>
      <c r="AN69" s="13"/>
      <c r="AV69" s="48"/>
      <c r="AW69" s="29"/>
      <c r="AX69" s="13"/>
      <c r="BP69" s="44"/>
      <c r="BQ69" s="44"/>
      <c r="BR69" s="13"/>
      <c r="BW69" s="44"/>
    </row>
    <row r="70" spans="2:75" s="1" customFormat="1" x14ac:dyDescent="0.25">
      <c r="B70" s="29"/>
      <c r="F70" s="2" t="str">
        <f t="shared" si="11"/>
        <v xml:space="preserve">  </v>
      </c>
      <c r="M70" s="33"/>
      <c r="O70" s="44"/>
      <c r="P70" s="23">
        <f t="shared" si="12"/>
        <v>1</v>
      </c>
      <c r="Q70" s="22">
        <f t="shared" si="13"/>
        <v>1900</v>
      </c>
      <c r="R70" s="22">
        <f t="shared" si="14"/>
        <v>122</v>
      </c>
      <c r="S70" s="59">
        <f t="shared" si="15"/>
        <v>0</v>
      </c>
      <c r="T70" s="58"/>
      <c r="V70" s="44"/>
      <c r="W70" s="44"/>
      <c r="X70" s="13"/>
      <c r="Y70" s="53"/>
      <c r="Z70" s="53"/>
      <c r="AA70" s="53"/>
      <c r="AB70" s="53"/>
      <c r="AC70" s="44"/>
      <c r="AE70" s="44"/>
      <c r="AN70" s="13"/>
      <c r="AV70" s="48"/>
      <c r="AW70" s="29"/>
      <c r="AX70" s="13"/>
      <c r="BP70" s="44"/>
      <c r="BQ70" s="44"/>
      <c r="BR70" s="13"/>
      <c r="BW70" s="44"/>
    </row>
    <row r="71" spans="2:75" s="1" customFormat="1" x14ac:dyDescent="0.25">
      <c r="B71" s="29"/>
      <c r="F71" s="2" t="str">
        <f t="shared" si="11"/>
        <v xml:space="preserve">  </v>
      </c>
      <c r="M71" s="33"/>
      <c r="O71" s="44"/>
      <c r="P71" s="23">
        <f t="shared" si="12"/>
        <v>1</v>
      </c>
      <c r="Q71" s="22">
        <f t="shared" si="13"/>
        <v>1900</v>
      </c>
      <c r="R71" s="22">
        <f t="shared" si="14"/>
        <v>122</v>
      </c>
      <c r="S71" s="59">
        <f t="shared" si="15"/>
        <v>0</v>
      </c>
      <c r="T71" s="58"/>
      <c r="V71" s="44"/>
      <c r="W71" s="44"/>
      <c r="X71" s="13"/>
      <c r="Y71" s="53"/>
      <c r="Z71" s="53"/>
      <c r="AA71" s="53"/>
      <c r="AB71" s="53"/>
      <c r="AC71" s="44"/>
      <c r="AE71" s="44"/>
      <c r="AN71" s="13"/>
      <c r="AV71" s="48"/>
      <c r="AW71" s="29"/>
      <c r="AX71" s="13"/>
      <c r="BP71" s="44"/>
      <c r="BQ71" s="44"/>
      <c r="BR71" s="13"/>
      <c r="BW71" s="44"/>
    </row>
    <row r="72" spans="2:75" s="1" customFormat="1" x14ac:dyDescent="0.25">
      <c r="B72" s="29"/>
      <c r="F72" s="2" t="str">
        <f t="shared" si="11"/>
        <v xml:space="preserve">  </v>
      </c>
      <c r="M72" s="33"/>
      <c r="O72" s="44"/>
      <c r="P72" s="23">
        <f t="shared" si="12"/>
        <v>1</v>
      </c>
      <c r="Q72" s="22">
        <f t="shared" si="13"/>
        <v>1900</v>
      </c>
      <c r="R72" s="22">
        <f t="shared" si="14"/>
        <v>122</v>
      </c>
      <c r="S72" s="59">
        <f t="shared" si="15"/>
        <v>0</v>
      </c>
      <c r="T72" s="58"/>
      <c r="V72" s="44"/>
      <c r="W72" s="44"/>
      <c r="X72" s="13"/>
      <c r="Y72" s="53"/>
      <c r="Z72" s="53"/>
      <c r="AA72" s="53"/>
      <c r="AB72" s="53"/>
      <c r="AC72" s="44"/>
      <c r="AE72" s="44"/>
      <c r="AN72" s="13"/>
      <c r="AV72" s="48"/>
      <c r="AW72" s="29"/>
      <c r="AX72" s="13"/>
      <c r="BP72" s="44"/>
      <c r="BQ72" s="44"/>
      <c r="BR72" s="13"/>
      <c r="BW72" s="44"/>
    </row>
    <row r="73" spans="2:75" s="1" customFormat="1" x14ac:dyDescent="0.25">
      <c r="B73" s="29"/>
      <c r="F73" s="2" t="str">
        <f t="shared" si="11"/>
        <v xml:space="preserve">  </v>
      </c>
      <c r="M73" s="33"/>
      <c r="O73" s="44"/>
      <c r="P73" s="23">
        <f t="shared" si="12"/>
        <v>1</v>
      </c>
      <c r="Q73" s="22">
        <f t="shared" si="13"/>
        <v>1900</v>
      </c>
      <c r="R73" s="22">
        <f t="shared" si="14"/>
        <v>122</v>
      </c>
      <c r="S73" s="59">
        <f t="shared" si="15"/>
        <v>0</v>
      </c>
      <c r="T73" s="58"/>
      <c r="V73" s="44"/>
      <c r="W73" s="44"/>
      <c r="X73" s="13"/>
      <c r="Y73" s="53"/>
      <c r="Z73" s="53"/>
      <c r="AA73" s="53"/>
      <c r="AB73" s="53"/>
      <c r="AC73" s="44"/>
      <c r="AE73" s="44"/>
      <c r="AN73" s="13"/>
      <c r="AV73" s="48"/>
      <c r="AW73" s="29"/>
      <c r="AX73" s="13"/>
      <c r="BP73" s="44"/>
      <c r="BQ73" s="44"/>
      <c r="BR73" s="13"/>
      <c r="BW73" s="44"/>
    </row>
    <row r="74" spans="2:75" s="1" customFormat="1" x14ac:dyDescent="0.25">
      <c r="B74" s="29"/>
      <c r="F74" s="2" t="str">
        <f t="shared" si="11"/>
        <v xml:space="preserve">  </v>
      </c>
      <c r="M74" s="33"/>
      <c r="O74" s="44"/>
      <c r="P74" s="23">
        <f t="shared" si="12"/>
        <v>1</v>
      </c>
      <c r="Q74" s="22">
        <f t="shared" si="13"/>
        <v>1900</v>
      </c>
      <c r="R74" s="22">
        <f t="shared" si="14"/>
        <v>122</v>
      </c>
      <c r="S74" s="59">
        <f t="shared" si="15"/>
        <v>0</v>
      </c>
      <c r="T74" s="58"/>
      <c r="V74" s="44"/>
      <c r="W74" s="44"/>
      <c r="X74" s="13"/>
      <c r="Y74" s="53"/>
      <c r="Z74" s="53"/>
      <c r="AA74" s="53"/>
      <c r="AB74" s="53"/>
      <c r="AC74" s="44"/>
      <c r="AE74" s="44"/>
      <c r="AN74" s="13"/>
      <c r="AV74" s="48"/>
      <c r="AW74" s="29"/>
      <c r="AX74" s="13"/>
      <c r="BP74" s="44"/>
      <c r="BQ74" s="44"/>
      <c r="BR74" s="13"/>
      <c r="BW74" s="44"/>
    </row>
    <row r="75" spans="2:75" s="1" customFormat="1" x14ac:dyDescent="0.25">
      <c r="B75" s="29"/>
      <c r="F75" s="2" t="str">
        <f t="shared" si="11"/>
        <v xml:space="preserve">  </v>
      </c>
      <c r="M75" s="33"/>
      <c r="O75" s="44"/>
      <c r="P75" s="23">
        <f t="shared" si="12"/>
        <v>1</v>
      </c>
      <c r="Q75" s="22">
        <f t="shared" si="13"/>
        <v>1900</v>
      </c>
      <c r="R75" s="22">
        <f t="shared" si="14"/>
        <v>122</v>
      </c>
      <c r="S75" s="59">
        <f t="shared" si="15"/>
        <v>0</v>
      </c>
      <c r="T75" s="58"/>
      <c r="V75" s="44"/>
      <c r="W75" s="44"/>
      <c r="X75" s="13"/>
      <c r="Y75" s="53"/>
      <c r="Z75" s="53"/>
      <c r="AA75" s="53"/>
      <c r="AB75" s="53"/>
      <c r="AC75" s="44"/>
      <c r="AE75" s="44"/>
      <c r="AN75" s="13"/>
      <c r="AV75" s="48"/>
      <c r="AW75" s="29"/>
      <c r="AX75" s="13"/>
      <c r="BP75" s="44"/>
      <c r="BQ75" s="44"/>
      <c r="BR75" s="13"/>
      <c r="BW75" s="44"/>
    </row>
    <row r="76" spans="2:75" s="1" customFormat="1" x14ac:dyDescent="0.25">
      <c r="B76" s="29"/>
      <c r="F76" s="2" t="str">
        <f t="shared" si="11"/>
        <v xml:space="preserve">  </v>
      </c>
      <c r="M76" s="33"/>
      <c r="O76" s="44"/>
      <c r="P76" s="23">
        <f t="shared" si="12"/>
        <v>1</v>
      </c>
      <c r="Q76" s="22">
        <f t="shared" si="13"/>
        <v>1900</v>
      </c>
      <c r="R76" s="22">
        <f t="shared" si="14"/>
        <v>122</v>
      </c>
      <c r="S76" s="59">
        <f t="shared" si="15"/>
        <v>0</v>
      </c>
      <c r="T76" s="58"/>
      <c r="V76" s="44"/>
      <c r="W76" s="44"/>
      <c r="X76" s="13"/>
      <c r="Y76" s="53"/>
      <c r="Z76" s="53"/>
      <c r="AA76" s="53"/>
      <c r="AB76" s="53"/>
      <c r="AC76" s="44"/>
      <c r="AE76" s="44"/>
      <c r="AN76" s="13"/>
      <c r="AV76" s="48"/>
      <c r="AW76" s="29"/>
      <c r="AX76" s="13"/>
      <c r="BP76" s="44"/>
      <c r="BQ76" s="44"/>
      <c r="BR76" s="13"/>
      <c r="BW76" s="44"/>
    </row>
    <row r="77" spans="2:75" s="1" customFormat="1" x14ac:dyDescent="0.25">
      <c r="B77" s="29"/>
      <c r="F77" s="2" t="str">
        <f t="shared" si="11"/>
        <v xml:space="preserve">  </v>
      </c>
      <c r="M77" s="33"/>
      <c r="O77" s="44"/>
      <c r="P77" s="23">
        <f t="shared" si="12"/>
        <v>1</v>
      </c>
      <c r="Q77" s="22">
        <f t="shared" si="13"/>
        <v>1900</v>
      </c>
      <c r="R77" s="22">
        <f t="shared" si="14"/>
        <v>122</v>
      </c>
      <c r="S77" s="59">
        <f t="shared" si="15"/>
        <v>0</v>
      </c>
      <c r="T77" s="58"/>
      <c r="V77" s="44"/>
      <c r="W77" s="44"/>
      <c r="X77" s="13"/>
      <c r="Y77" s="53"/>
      <c r="Z77" s="53"/>
      <c r="AA77" s="53"/>
      <c r="AB77" s="53"/>
      <c r="AC77" s="44"/>
      <c r="AE77" s="44"/>
      <c r="AN77" s="13"/>
      <c r="AV77" s="48"/>
      <c r="AW77" s="29"/>
      <c r="AX77" s="13"/>
      <c r="BP77" s="44"/>
      <c r="BQ77" s="44"/>
      <c r="BR77" s="13"/>
      <c r="BW77" s="44"/>
    </row>
    <row r="78" spans="2:75" s="1" customFormat="1" x14ac:dyDescent="0.25">
      <c r="B78" s="29"/>
      <c r="F78" s="2" t="str">
        <f t="shared" si="11"/>
        <v xml:space="preserve">  </v>
      </c>
      <c r="M78" s="33"/>
      <c r="O78" s="44"/>
      <c r="P78" s="23">
        <f t="shared" si="12"/>
        <v>1</v>
      </c>
      <c r="Q78" s="22">
        <f t="shared" si="13"/>
        <v>1900</v>
      </c>
      <c r="R78" s="22">
        <f t="shared" si="14"/>
        <v>122</v>
      </c>
      <c r="S78" s="59">
        <f t="shared" si="15"/>
        <v>0</v>
      </c>
      <c r="T78" s="58"/>
      <c r="V78" s="44"/>
      <c r="W78" s="44"/>
      <c r="X78" s="13"/>
      <c r="Y78" s="53"/>
      <c r="Z78" s="53"/>
      <c r="AA78" s="53"/>
      <c r="AB78" s="53"/>
      <c r="AC78" s="44"/>
      <c r="AE78" s="44"/>
      <c r="AN78" s="13"/>
      <c r="AV78" s="48"/>
      <c r="AW78" s="29"/>
      <c r="AX78" s="13"/>
      <c r="BP78" s="44"/>
      <c r="BQ78" s="44"/>
      <c r="BR78" s="13"/>
      <c r="BW78" s="44"/>
    </row>
    <row r="79" spans="2:75" s="1" customFormat="1" x14ac:dyDescent="0.25">
      <c r="B79" s="29"/>
      <c r="F79" s="2" t="str">
        <f t="shared" si="11"/>
        <v xml:space="preserve">  </v>
      </c>
      <c r="M79" s="33"/>
      <c r="O79" s="44"/>
      <c r="P79" s="23">
        <f t="shared" si="12"/>
        <v>1</v>
      </c>
      <c r="Q79" s="22">
        <f t="shared" si="13"/>
        <v>1900</v>
      </c>
      <c r="R79" s="22">
        <f t="shared" si="14"/>
        <v>122</v>
      </c>
      <c r="S79" s="59">
        <f t="shared" si="15"/>
        <v>0</v>
      </c>
      <c r="T79" s="58"/>
      <c r="V79" s="44"/>
      <c r="W79" s="44"/>
      <c r="X79" s="13"/>
      <c r="Y79" s="53"/>
      <c r="Z79" s="53"/>
      <c r="AA79" s="53"/>
      <c r="AB79" s="53"/>
      <c r="AC79" s="44"/>
      <c r="AE79" s="44"/>
      <c r="AN79" s="13"/>
      <c r="AV79" s="48"/>
      <c r="AW79" s="29"/>
      <c r="AX79" s="13"/>
      <c r="BP79" s="44"/>
      <c r="BQ79" s="44"/>
      <c r="BR79" s="13"/>
      <c r="BW79" s="44"/>
    </row>
    <row r="80" spans="2:75" s="1" customFormat="1" x14ac:dyDescent="0.25">
      <c r="B80" s="29"/>
      <c r="F80" s="2" t="str">
        <f t="shared" si="11"/>
        <v xml:space="preserve">  </v>
      </c>
      <c r="M80" s="33"/>
      <c r="O80" s="44"/>
      <c r="P80" s="23">
        <f t="shared" si="12"/>
        <v>1</v>
      </c>
      <c r="Q80" s="22">
        <f t="shared" si="13"/>
        <v>1900</v>
      </c>
      <c r="R80" s="22">
        <f t="shared" si="14"/>
        <v>122</v>
      </c>
      <c r="S80" s="59">
        <f t="shared" si="15"/>
        <v>0</v>
      </c>
      <c r="T80" s="58"/>
      <c r="V80" s="44"/>
      <c r="W80" s="44"/>
      <c r="X80" s="13"/>
      <c r="Y80" s="53"/>
      <c r="Z80" s="53"/>
      <c r="AA80" s="53"/>
      <c r="AB80" s="53"/>
      <c r="AC80" s="44"/>
      <c r="AE80" s="44"/>
      <c r="AN80" s="13"/>
      <c r="AV80" s="48"/>
      <c r="AW80" s="29"/>
      <c r="AX80" s="13"/>
      <c r="BP80" s="44"/>
      <c r="BQ80" s="44"/>
      <c r="BR80" s="13"/>
      <c r="BW80" s="44"/>
    </row>
    <row r="81" spans="2:75" s="1" customFormat="1" x14ac:dyDescent="0.25">
      <c r="B81" s="29"/>
      <c r="F81" s="2" t="str">
        <f t="shared" si="11"/>
        <v xml:space="preserve">  </v>
      </c>
      <c r="M81" s="33"/>
      <c r="O81" s="44"/>
      <c r="P81" s="23">
        <f t="shared" si="12"/>
        <v>1</v>
      </c>
      <c r="Q81" s="22">
        <f t="shared" si="13"/>
        <v>1900</v>
      </c>
      <c r="R81" s="22">
        <f t="shared" si="14"/>
        <v>122</v>
      </c>
      <c r="S81" s="59">
        <f t="shared" si="15"/>
        <v>0</v>
      </c>
      <c r="T81" s="58"/>
      <c r="V81" s="44"/>
      <c r="W81" s="44"/>
      <c r="X81" s="13"/>
      <c r="Y81" s="53"/>
      <c r="Z81" s="53"/>
      <c r="AA81" s="53"/>
      <c r="AB81" s="53"/>
      <c r="AC81" s="44"/>
      <c r="AE81" s="44"/>
      <c r="AN81" s="13"/>
      <c r="AV81" s="48"/>
      <c r="AW81" s="29"/>
      <c r="AX81" s="13"/>
      <c r="BP81" s="44"/>
      <c r="BQ81" s="44"/>
      <c r="BR81" s="13"/>
      <c r="BW81" s="44"/>
    </row>
    <row r="82" spans="2:75" s="1" customFormat="1" x14ac:dyDescent="0.25">
      <c r="B82" s="29"/>
      <c r="F82" s="2" t="str">
        <f t="shared" si="11"/>
        <v xml:space="preserve">  </v>
      </c>
      <c r="M82" s="33"/>
      <c r="O82" s="44"/>
      <c r="P82" s="23">
        <f t="shared" si="12"/>
        <v>1</v>
      </c>
      <c r="Q82" s="22">
        <f t="shared" si="13"/>
        <v>1900</v>
      </c>
      <c r="R82" s="22">
        <f t="shared" si="14"/>
        <v>122</v>
      </c>
      <c r="S82" s="57">
        <f t="shared" si="15"/>
        <v>0</v>
      </c>
      <c r="T82" s="58"/>
      <c r="V82" s="44"/>
      <c r="W82" s="44"/>
      <c r="X82" s="13"/>
      <c r="Y82" s="53"/>
      <c r="Z82" s="53"/>
      <c r="AA82" s="53"/>
      <c r="AB82" s="53"/>
      <c r="AC82" s="44"/>
      <c r="AE82" s="44"/>
      <c r="AN82" s="13"/>
      <c r="AV82" s="48"/>
      <c r="AW82" s="29"/>
      <c r="AX82" s="13"/>
      <c r="BP82" s="44"/>
      <c r="BQ82" s="44"/>
      <c r="BR82" s="13"/>
      <c r="BW82" s="44"/>
    </row>
    <row r="83" spans="2:75" s="1" customFormat="1" x14ac:dyDescent="0.25">
      <c r="B83" s="29"/>
      <c r="F83" s="2" t="str">
        <f t="shared" si="11"/>
        <v xml:space="preserve">  </v>
      </c>
      <c r="M83" s="33"/>
      <c r="O83" s="44"/>
      <c r="P83" s="23">
        <f t="shared" si="12"/>
        <v>1</v>
      </c>
      <c r="Q83" s="22">
        <f t="shared" si="13"/>
        <v>1900</v>
      </c>
      <c r="R83" s="22">
        <f t="shared" si="14"/>
        <v>122</v>
      </c>
      <c r="S83" s="57">
        <f t="shared" si="15"/>
        <v>0</v>
      </c>
      <c r="T83" s="58"/>
      <c r="V83" s="44"/>
      <c r="W83" s="44"/>
      <c r="X83" s="13"/>
      <c r="Y83" s="53"/>
      <c r="Z83" s="53"/>
      <c r="AA83" s="53"/>
      <c r="AB83" s="53"/>
      <c r="AC83" s="44"/>
      <c r="AE83" s="44"/>
      <c r="AN83" s="13"/>
      <c r="AV83" s="48"/>
      <c r="AW83" s="29"/>
      <c r="AX83" s="13"/>
      <c r="BP83" s="44"/>
      <c r="BQ83" s="44"/>
      <c r="BR83" s="13"/>
      <c r="BW83" s="44"/>
    </row>
    <row r="84" spans="2:75" s="1" customFormat="1" x14ac:dyDescent="0.25">
      <c r="B84" s="29"/>
      <c r="F84" s="2" t="str">
        <f t="shared" si="11"/>
        <v xml:space="preserve">  </v>
      </c>
      <c r="M84" s="33"/>
      <c r="O84" s="44"/>
      <c r="P84" s="23">
        <f t="shared" si="12"/>
        <v>1</v>
      </c>
      <c r="Q84" s="22">
        <f t="shared" si="13"/>
        <v>1900</v>
      </c>
      <c r="R84" s="22">
        <f t="shared" si="14"/>
        <v>122</v>
      </c>
      <c r="S84" s="57">
        <f t="shared" si="15"/>
        <v>0</v>
      </c>
      <c r="T84" s="58"/>
      <c r="V84" s="44"/>
      <c r="W84" s="44"/>
      <c r="X84" s="13"/>
      <c r="Y84" s="53"/>
      <c r="Z84" s="53"/>
      <c r="AA84" s="53"/>
      <c r="AB84" s="53"/>
      <c r="AC84" s="44"/>
      <c r="AE84" s="44"/>
      <c r="AN84" s="13"/>
      <c r="AV84" s="48"/>
      <c r="AW84" s="29"/>
      <c r="AX84" s="13"/>
      <c r="BP84" s="44"/>
      <c r="BQ84" s="44"/>
      <c r="BR84" s="13"/>
      <c r="BW84" s="44"/>
    </row>
    <row r="85" spans="2:75" s="1" customFormat="1" x14ac:dyDescent="0.25">
      <c r="B85" s="29"/>
      <c r="F85" s="2" t="str">
        <f t="shared" si="11"/>
        <v xml:space="preserve">  </v>
      </c>
      <c r="M85" s="33"/>
      <c r="O85" s="44"/>
      <c r="P85" s="23">
        <f t="shared" si="12"/>
        <v>1</v>
      </c>
      <c r="Q85" s="22">
        <f t="shared" si="13"/>
        <v>1900</v>
      </c>
      <c r="R85" s="22">
        <f t="shared" si="14"/>
        <v>122</v>
      </c>
      <c r="S85" s="57">
        <f t="shared" si="15"/>
        <v>0</v>
      </c>
      <c r="T85" s="58"/>
      <c r="V85" s="44"/>
      <c r="W85" s="44"/>
      <c r="X85" s="13"/>
      <c r="Y85" s="53"/>
      <c r="Z85" s="53"/>
      <c r="AA85" s="53"/>
      <c r="AB85" s="53"/>
      <c r="AC85" s="44"/>
      <c r="AE85" s="44"/>
      <c r="AN85" s="13"/>
      <c r="AV85" s="48"/>
      <c r="AW85" s="29"/>
      <c r="AX85" s="13"/>
      <c r="BP85" s="44"/>
      <c r="BQ85" s="44"/>
      <c r="BR85" s="13"/>
      <c r="BW85" s="44"/>
    </row>
    <row r="86" spans="2:75" s="1" customFormat="1" x14ac:dyDescent="0.25">
      <c r="B86" s="29"/>
      <c r="F86" s="2" t="str">
        <f t="shared" si="11"/>
        <v xml:space="preserve">  </v>
      </c>
      <c r="M86" s="33"/>
      <c r="O86" s="44"/>
      <c r="P86" s="23">
        <f t="shared" si="12"/>
        <v>1</v>
      </c>
      <c r="Q86" s="22">
        <f t="shared" si="13"/>
        <v>1900</v>
      </c>
      <c r="R86" s="22">
        <f t="shared" si="14"/>
        <v>122</v>
      </c>
      <c r="S86" s="57">
        <f t="shared" si="15"/>
        <v>0</v>
      </c>
      <c r="T86" s="58"/>
      <c r="V86" s="44"/>
      <c r="W86" s="44"/>
      <c r="X86" s="13"/>
      <c r="Y86" s="53"/>
      <c r="Z86" s="53"/>
      <c r="AA86" s="53"/>
      <c r="AB86" s="53"/>
      <c r="AC86" s="44"/>
      <c r="AE86" s="44"/>
      <c r="AN86" s="13"/>
      <c r="AV86" s="48"/>
      <c r="AW86" s="29"/>
      <c r="AX86" s="13"/>
      <c r="BP86" s="44"/>
      <c r="BQ86" s="44"/>
      <c r="BR86" s="13"/>
      <c r="BW86" s="44"/>
    </row>
    <row r="87" spans="2:75" s="1" customFormat="1" x14ac:dyDescent="0.25">
      <c r="B87" s="29"/>
      <c r="F87" s="2" t="str">
        <f t="shared" si="11"/>
        <v xml:space="preserve">  </v>
      </c>
      <c r="M87" s="33"/>
      <c r="O87" s="44"/>
      <c r="P87" s="23">
        <f t="shared" si="12"/>
        <v>1</v>
      </c>
      <c r="Q87" s="22">
        <f t="shared" si="13"/>
        <v>1900</v>
      </c>
      <c r="R87" s="22">
        <f t="shared" si="14"/>
        <v>122</v>
      </c>
      <c r="S87" s="57">
        <f t="shared" si="15"/>
        <v>0</v>
      </c>
      <c r="T87" s="58"/>
      <c r="V87" s="44"/>
      <c r="W87" s="44"/>
      <c r="X87" s="13"/>
      <c r="Y87" s="53"/>
      <c r="Z87" s="53"/>
      <c r="AA87" s="53"/>
      <c r="AB87" s="53"/>
      <c r="AC87" s="44"/>
      <c r="AE87" s="44"/>
      <c r="AN87" s="13"/>
      <c r="AV87" s="48"/>
      <c r="AW87" s="29"/>
      <c r="AX87" s="13"/>
      <c r="BP87" s="44"/>
      <c r="BQ87" s="44"/>
      <c r="BR87" s="13"/>
      <c r="BW87" s="44"/>
    </row>
    <row r="88" spans="2:75" s="1" customFormat="1" x14ac:dyDescent="0.25">
      <c r="B88" s="29"/>
      <c r="F88" s="2" t="str">
        <f t="shared" si="11"/>
        <v xml:space="preserve">  </v>
      </c>
      <c r="M88" s="33"/>
      <c r="O88" s="44"/>
      <c r="P88" s="23">
        <f t="shared" si="12"/>
        <v>1</v>
      </c>
      <c r="Q88" s="22">
        <f t="shared" si="13"/>
        <v>1900</v>
      </c>
      <c r="R88" s="22">
        <f t="shared" si="14"/>
        <v>122</v>
      </c>
      <c r="S88" s="57">
        <f t="shared" si="15"/>
        <v>0</v>
      </c>
      <c r="T88" s="58"/>
      <c r="V88" s="44"/>
      <c r="W88" s="44"/>
      <c r="X88" s="13"/>
      <c r="Y88" s="53"/>
      <c r="Z88" s="53"/>
      <c r="AA88" s="53"/>
      <c r="AB88" s="53"/>
      <c r="AC88" s="44"/>
      <c r="AE88" s="44"/>
      <c r="AN88" s="13"/>
      <c r="AV88" s="48"/>
      <c r="AW88" s="29"/>
      <c r="AX88" s="13"/>
      <c r="BP88" s="44"/>
      <c r="BQ88" s="44"/>
      <c r="BR88" s="13"/>
      <c r="BW88" s="44"/>
    </row>
    <row r="89" spans="2:75" s="1" customFormat="1" x14ac:dyDescent="0.25">
      <c r="B89" s="29"/>
      <c r="F89" s="2" t="str">
        <f t="shared" si="11"/>
        <v xml:space="preserve">  </v>
      </c>
      <c r="M89" s="33"/>
      <c r="O89" s="44"/>
      <c r="P89" s="23">
        <f t="shared" si="12"/>
        <v>1</v>
      </c>
      <c r="Q89" s="22">
        <f t="shared" si="13"/>
        <v>1900</v>
      </c>
      <c r="R89" s="22">
        <f t="shared" si="14"/>
        <v>122</v>
      </c>
      <c r="S89" s="57">
        <f t="shared" si="15"/>
        <v>0</v>
      </c>
      <c r="T89" s="58"/>
      <c r="V89" s="44"/>
      <c r="W89" s="44"/>
      <c r="X89" s="13"/>
      <c r="Y89" s="53"/>
      <c r="Z89" s="53"/>
      <c r="AA89" s="53"/>
      <c r="AB89" s="53"/>
      <c r="AC89" s="44"/>
      <c r="AE89" s="44"/>
      <c r="AN89" s="13"/>
      <c r="AV89" s="48"/>
      <c r="AW89" s="29"/>
      <c r="AX89" s="13"/>
      <c r="BP89" s="44"/>
      <c r="BQ89" s="44"/>
      <c r="BR89" s="13"/>
      <c r="BW89" s="44"/>
    </row>
    <row r="90" spans="2:75" s="1" customFormat="1" x14ac:dyDescent="0.25">
      <c r="B90" s="29"/>
      <c r="F90" s="2" t="str">
        <f t="shared" si="11"/>
        <v xml:space="preserve">  </v>
      </c>
      <c r="M90" s="33"/>
      <c r="O90" s="44"/>
      <c r="P90" s="23">
        <f t="shared" si="12"/>
        <v>1</v>
      </c>
      <c r="Q90" s="22">
        <f t="shared" si="13"/>
        <v>1900</v>
      </c>
      <c r="R90" s="22">
        <f t="shared" si="14"/>
        <v>122</v>
      </c>
      <c r="S90" s="57">
        <f t="shared" si="15"/>
        <v>0</v>
      </c>
      <c r="T90" s="58"/>
      <c r="V90" s="44"/>
      <c r="W90" s="44"/>
      <c r="X90" s="13"/>
      <c r="Y90" s="53"/>
      <c r="Z90" s="53"/>
      <c r="AA90" s="53"/>
      <c r="AB90" s="53"/>
      <c r="AC90" s="44"/>
      <c r="AE90" s="44"/>
      <c r="AN90" s="13"/>
      <c r="AV90" s="48"/>
      <c r="AW90" s="29"/>
      <c r="AX90" s="13"/>
      <c r="BP90" s="44"/>
      <c r="BQ90" s="44"/>
      <c r="BR90" s="13"/>
      <c r="BW90" s="44"/>
    </row>
    <row r="91" spans="2:75" s="1" customFormat="1" x14ac:dyDescent="0.25">
      <c r="B91" s="29"/>
      <c r="F91" s="2" t="str">
        <f t="shared" si="11"/>
        <v xml:space="preserve">  </v>
      </c>
      <c r="M91" s="33"/>
      <c r="O91" s="44"/>
      <c r="P91" s="23">
        <f t="shared" si="12"/>
        <v>1</v>
      </c>
      <c r="Q91" s="22">
        <f t="shared" si="13"/>
        <v>1900</v>
      </c>
      <c r="R91" s="22">
        <f t="shared" si="14"/>
        <v>122</v>
      </c>
      <c r="S91" s="57">
        <f t="shared" si="15"/>
        <v>0</v>
      </c>
      <c r="T91" s="58"/>
      <c r="V91" s="44"/>
      <c r="W91" s="44"/>
      <c r="X91" s="13"/>
      <c r="Y91" s="53"/>
      <c r="Z91" s="53"/>
      <c r="AA91" s="53"/>
      <c r="AB91" s="53"/>
      <c r="AC91" s="44"/>
      <c r="AE91" s="44"/>
      <c r="AN91" s="13"/>
      <c r="AV91" s="48"/>
      <c r="AW91" s="29"/>
      <c r="AX91" s="13"/>
      <c r="BP91" s="44"/>
      <c r="BQ91" s="44"/>
      <c r="BR91" s="13"/>
      <c r="BW91" s="44"/>
    </row>
    <row r="92" spans="2:75" s="1" customFormat="1" x14ac:dyDescent="0.25">
      <c r="B92" s="29"/>
      <c r="F92" s="2" t="str">
        <f t="shared" si="11"/>
        <v xml:space="preserve">  </v>
      </c>
      <c r="M92" s="33"/>
      <c r="O92" s="44"/>
      <c r="P92" s="23">
        <f t="shared" si="12"/>
        <v>1</v>
      </c>
      <c r="Q92" s="22">
        <f t="shared" si="13"/>
        <v>1900</v>
      </c>
      <c r="R92" s="22">
        <f t="shared" si="14"/>
        <v>122</v>
      </c>
      <c r="S92" s="57">
        <f t="shared" si="15"/>
        <v>0</v>
      </c>
      <c r="T92" s="58"/>
      <c r="V92" s="44"/>
      <c r="W92" s="44"/>
      <c r="X92" s="13"/>
      <c r="Y92" s="53"/>
      <c r="Z92" s="53"/>
      <c r="AA92" s="53"/>
      <c r="AB92" s="53"/>
      <c r="AC92" s="44"/>
      <c r="AE92" s="44"/>
      <c r="AN92" s="13"/>
      <c r="AV92" s="48"/>
      <c r="AW92" s="29"/>
      <c r="AX92" s="13"/>
      <c r="BP92" s="44"/>
      <c r="BQ92" s="44"/>
      <c r="BR92" s="13"/>
      <c r="BW92" s="44"/>
    </row>
    <row r="93" spans="2:75" s="1" customFormat="1" x14ac:dyDescent="0.25">
      <c r="B93" s="29"/>
      <c r="F93" s="2" t="str">
        <f t="shared" si="11"/>
        <v xml:space="preserve">  </v>
      </c>
      <c r="M93" s="33"/>
      <c r="O93" s="44"/>
      <c r="P93" s="23">
        <f t="shared" si="12"/>
        <v>1</v>
      </c>
      <c r="Q93" s="22">
        <f t="shared" si="13"/>
        <v>1900</v>
      </c>
      <c r="R93" s="22">
        <f t="shared" si="14"/>
        <v>122</v>
      </c>
      <c r="S93" s="57">
        <f t="shared" si="15"/>
        <v>0</v>
      </c>
      <c r="T93" s="58"/>
      <c r="V93" s="44"/>
      <c r="W93" s="44"/>
      <c r="X93" s="13"/>
      <c r="Y93" s="53"/>
      <c r="Z93" s="53"/>
      <c r="AA93" s="53"/>
      <c r="AB93" s="53"/>
      <c r="AC93" s="44"/>
      <c r="AE93" s="44"/>
      <c r="AN93" s="13"/>
      <c r="AV93" s="48"/>
      <c r="AW93" s="29"/>
      <c r="AX93" s="13"/>
      <c r="BP93" s="44"/>
      <c r="BQ93" s="44"/>
      <c r="BR93" s="13"/>
      <c r="BW93" s="44"/>
    </row>
    <row r="94" spans="2:75" s="1" customFormat="1" x14ac:dyDescent="0.25">
      <c r="B94" s="29"/>
      <c r="F94" s="2" t="str">
        <f t="shared" si="11"/>
        <v xml:space="preserve">  </v>
      </c>
      <c r="M94" s="33"/>
      <c r="O94" s="44"/>
      <c r="P94" s="23">
        <f t="shared" si="12"/>
        <v>1</v>
      </c>
      <c r="Q94" s="22">
        <f t="shared" si="13"/>
        <v>1900</v>
      </c>
      <c r="R94" s="22">
        <f t="shared" si="14"/>
        <v>122</v>
      </c>
      <c r="S94" s="57">
        <f t="shared" si="15"/>
        <v>0</v>
      </c>
      <c r="T94" s="58"/>
      <c r="V94" s="44"/>
      <c r="W94" s="44"/>
      <c r="X94" s="13"/>
      <c r="Y94" s="53"/>
      <c r="Z94" s="53"/>
      <c r="AA94" s="53"/>
      <c r="AB94" s="53"/>
      <c r="AC94" s="44"/>
      <c r="AE94" s="44"/>
      <c r="AN94" s="13"/>
      <c r="AV94" s="48"/>
      <c r="AW94" s="29"/>
      <c r="AX94" s="13"/>
      <c r="BP94" s="44"/>
      <c r="BQ94" s="44"/>
      <c r="BR94" s="13"/>
      <c r="BW94" s="44"/>
    </row>
    <row r="95" spans="2:75" s="1" customFormat="1" x14ac:dyDescent="0.25">
      <c r="B95" s="29"/>
      <c r="F95" s="2" t="str">
        <f t="shared" si="11"/>
        <v xml:space="preserve">  </v>
      </c>
      <c r="M95" s="33"/>
      <c r="O95" s="44"/>
      <c r="P95" s="23">
        <f t="shared" si="12"/>
        <v>1</v>
      </c>
      <c r="Q95" s="22">
        <f t="shared" si="13"/>
        <v>1900</v>
      </c>
      <c r="R95" s="22">
        <f t="shared" si="14"/>
        <v>122</v>
      </c>
      <c r="S95" s="57">
        <f t="shared" si="15"/>
        <v>0</v>
      </c>
      <c r="T95" s="58"/>
      <c r="V95" s="44"/>
      <c r="W95" s="44"/>
      <c r="X95" s="13"/>
      <c r="Y95" s="53"/>
      <c r="Z95" s="53"/>
      <c r="AA95" s="53"/>
      <c r="AB95" s="53"/>
      <c r="AC95" s="44"/>
      <c r="AE95" s="44"/>
      <c r="AN95" s="13"/>
      <c r="AV95" s="48"/>
      <c r="AW95" s="29"/>
      <c r="AX95" s="13"/>
      <c r="BP95" s="44"/>
      <c r="BQ95" s="44"/>
      <c r="BR95" s="13"/>
      <c r="BW95" s="44"/>
    </row>
    <row r="96" spans="2:75" s="1" customFormat="1" x14ac:dyDescent="0.25">
      <c r="B96" s="29"/>
      <c r="F96" s="2" t="str">
        <f t="shared" si="11"/>
        <v xml:space="preserve">  </v>
      </c>
      <c r="M96" s="33"/>
      <c r="O96" s="44"/>
      <c r="P96" s="23">
        <f t="shared" si="12"/>
        <v>1</v>
      </c>
      <c r="Q96" s="22">
        <f t="shared" si="13"/>
        <v>1900</v>
      </c>
      <c r="R96" s="22">
        <f t="shared" si="14"/>
        <v>122</v>
      </c>
      <c r="S96" s="57">
        <f t="shared" si="15"/>
        <v>0</v>
      </c>
      <c r="T96" s="58"/>
      <c r="V96" s="44"/>
      <c r="W96" s="44"/>
      <c r="X96" s="13"/>
      <c r="Y96" s="53"/>
      <c r="Z96" s="53"/>
      <c r="AA96" s="53"/>
      <c r="AB96" s="53"/>
      <c r="AC96" s="44"/>
      <c r="AE96" s="44"/>
      <c r="AN96" s="13"/>
      <c r="AV96" s="48"/>
      <c r="AW96" s="29"/>
      <c r="AX96" s="13"/>
      <c r="BP96" s="44"/>
      <c r="BQ96" s="44"/>
      <c r="BR96" s="13"/>
      <c r="BW96" s="44"/>
    </row>
    <row r="97" spans="2:75" s="1" customFormat="1" x14ac:dyDescent="0.25">
      <c r="B97" s="29"/>
      <c r="F97" s="2" t="str">
        <f t="shared" si="11"/>
        <v xml:space="preserve">  </v>
      </c>
      <c r="M97" s="33"/>
      <c r="O97" s="44"/>
      <c r="P97" s="23">
        <f t="shared" si="12"/>
        <v>1</v>
      </c>
      <c r="Q97" s="22">
        <f t="shared" si="13"/>
        <v>1900</v>
      </c>
      <c r="R97" s="22">
        <f t="shared" si="14"/>
        <v>122</v>
      </c>
      <c r="S97" s="57">
        <f t="shared" si="15"/>
        <v>0</v>
      </c>
      <c r="T97" s="58"/>
      <c r="V97" s="44"/>
      <c r="W97" s="44"/>
      <c r="X97" s="13"/>
      <c r="Y97" s="53"/>
      <c r="Z97" s="53"/>
      <c r="AA97" s="53"/>
      <c r="AB97" s="53"/>
      <c r="AC97" s="44"/>
      <c r="AE97" s="44"/>
      <c r="AN97" s="13"/>
      <c r="AV97" s="48"/>
      <c r="AW97" s="29"/>
      <c r="AX97" s="13"/>
      <c r="BP97" s="44"/>
      <c r="BQ97" s="44"/>
      <c r="BR97" s="13"/>
      <c r="BW97" s="44"/>
    </row>
    <row r="98" spans="2:75" s="1" customFormat="1" x14ac:dyDescent="0.25">
      <c r="B98" s="29"/>
      <c r="F98" s="2" t="str">
        <f t="shared" si="11"/>
        <v xml:space="preserve">  </v>
      </c>
      <c r="M98" s="33"/>
      <c r="O98" s="44"/>
      <c r="P98" s="23">
        <f t="shared" si="12"/>
        <v>1</v>
      </c>
      <c r="Q98" s="22">
        <f t="shared" si="13"/>
        <v>1900</v>
      </c>
      <c r="R98" s="22">
        <f t="shared" si="14"/>
        <v>122</v>
      </c>
      <c r="S98" s="57">
        <f t="shared" si="15"/>
        <v>0</v>
      </c>
      <c r="T98" s="58"/>
      <c r="V98" s="44"/>
      <c r="W98" s="44"/>
      <c r="X98" s="13"/>
      <c r="Y98" s="53"/>
      <c r="Z98" s="53"/>
      <c r="AA98" s="53"/>
      <c r="AB98" s="53"/>
      <c r="AC98" s="44"/>
      <c r="AE98" s="44"/>
      <c r="AN98" s="13"/>
      <c r="AV98" s="48"/>
      <c r="AW98" s="29"/>
      <c r="AX98" s="13"/>
      <c r="BP98" s="44"/>
      <c r="BQ98" s="44"/>
      <c r="BR98" s="13"/>
      <c r="BW98" s="44"/>
    </row>
    <row r="99" spans="2:75" s="1" customFormat="1" x14ac:dyDescent="0.25">
      <c r="B99" s="29"/>
      <c r="F99" s="2" t="str">
        <f t="shared" si="11"/>
        <v xml:space="preserve">  </v>
      </c>
      <c r="M99" s="33"/>
      <c r="O99" s="44"/>
      <c r="P99" s="23">
        <f t="shared" si="12"/>
        <v>1</v>
      </c>
      <c r="Q99" s="22">
        <f t="shared" si="13"/>
        <v>1900</v>
      </c>
      <c r="R99" s="22">
        <f t="shared" si="14"/>
        <v>122</v>
      </c>
      <c r="S99" s="57">
        <f t="shared" si="15"/>
        <v>0</v>
      </c>
      <c r="T99" s="58"/>
      <c r="V99" s="44"/>
      <c r="W99" s="44"/>
      <c r="X99" s="13"/>
      <c r="Y99" s="53"/>
      <c r="Z99" s="53"/>
      <c r="AA99" s="53"/>
      <c r="AB99" s="53"/>
      <c r="AC99" s="44"/>
      <c r="AE99" s="44"/>
      <c r="AN99" s="13"/>
      <c r="AV99" s="48"/>
      <c r="AW99" s="29"/>
      <c r="AX99" s="13"/>
      <c r="BP99" s="44"/>
      <c r="BQ99" s="44"/>
      <c r="BR99" s="13"/>
      <c r="BW99" s="44"/>
    </row>
    <row r="100" spans="2:75" x14ac:dyDescent="0.25">
      <c r="Y100" s="47"/>
      <c r="Z100" s="47"/>
      <c r="AA100" s="47"/>
      <c r="AB100" s="4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5:BO96">
    <sortCondition ref="B5:B96"/>
  </sortState>
  <mergeCells count="7">
    <mergeCell ref="BT1:BU1"/>
    <mergeCell ref="BV1:BX1"/>
    <mergeCell ref="AZ1:BE1"/>
    <mergeCell ref="BP1:BS1"/>
    <mergeCell ref="B1:D1"/>
    <mergeCell ref="AP1:AQ1"/>
    <mergeCell ref="AR1:AT1"/>
  </mergeCells>
  <phoneticPr fontId="7" type="noConversion"/>
  <dataValidations count="15">
    <dataValidation type="textLength" operator="equal" allowBlank="1" showInputMessage="1" showErrorMessage="1" errorTitle="Datos Incorrectos" error="Datos Incorrectos" promptTitle="Datos Incorrectos" sqref="L5:L7 L9:L16 L26" xr:uid="{0991DA6A-AEB9-4D8C-8030-E22EC5F6374C}">
      <formula1>13</formula1>
    </dataValidation>
    <dataValidation type="date" operator="greaterThan" allowBlank="1" showInputMessage="1" showErrorMessage="1" error="Fecha Invalida" sqref="O5:O7 O9:O16 BP5:BP99 O26" xr:uid="{107B0DCB-F7AD-41CF-AF63-51A2DF2FA43C}">
      <formula1>3654</formula1>
    </dataValidation>
    <dataValidation type="textLength" operator="equal" allowBlank="1" showInputMessage="1" showErrorMessage="1" error="Datos Incorrectos" sqref="N5:N7 N9:N16 N26" xr:uid="{DF9CE975-B287-42DF-B672-E6306CC94827}">
      <formula1>18</formula1>
    </dataValidation>
    <dataValidation type="list" allowBlank="1" showInputMessage="1" showErrorMessage="1" sqref="I5:I99" xr:uid="{8883E7CB-6571-4D9E-8B6C-3A6F1906820F}">
      <formula1>PUESTO</formula1>
    </dataValidation>
    <dataValidation type="list" allowBlank="1" showInputMessage="1" showErrorMessage="1" sqref="G5:G99" xr:uid="{2CFC3D25-4BF4-4872-9FFC-EBE1354BFE47}">
      <formula1>SUCURSAL</formula1>
    </dataValidation>
    <dataValidation type="list" allowBlank="1" showInputMessage="1" showErrorMessage="1" sqref="H5:H99" xr:uid="{6112903A-5234-4F77-B3BE-EDFCCFEB75E5}">
      <formula1>DEPARTAMENTO</formula1>
    </dataValidation>
    <dataValidation type="list" allowBlank="1" showInputMessage="1" showErrorMessage="1" sqref="K5:K99" xr:uid="{B312BFC5-5BDA-4A8E-A112-EF3E459503E8}">
      <formula1>JEFE</formula1>
    </dataValidation>
    <dataValidation type="list" allowBlank="1" showInputMessage="1" showErrorMessage="1" sqref="AX5:AY99" xr:uid="{AEA423A9-4737-4CE1-9B60-5883906D67AB}">
      <formula1>GENERO</formula1>
    </dataValidation>
    <dataValidation type="list" allowBlank="1" showInputMessage="1" showErrorMessage="1" sqref="AW5:AY99" xr:uid="{8E44736D-72E0-46A1-88C2-64A3C62EBB6E}">
      <formula1>HIJOS</formula1>
    </dataValidation>
    <dataValidation type="list" allowBlank="1" showInputMessage="1" showErrorMessage="1" sqref="AY5:AY99" xr:uid="{4C161E01-F49A-4426-B9C4-BEF1B3C7CA3B}">
      <formula1>ESCOLARIDAD</formula1>
    </dataValidation>
    <dataValidation type="list" allowBlank="1" showInputMessage="1" showErrorMessage="1" sqref="J5:J99" xr:uid="{59B000F3-7173-490E-863F-5BCFEAD81925}">
      <formula1>STATUS</formula1>
    </dataValidation>
    <dataValidation type="list" allowBlank="1" showInputMessage="1" showErrorMessage="1" sqref="BS5:BS99 AG5:AG99" xr:uid="{DAC20B9A-4E22-4777-BB8B-249B695063AE}">
      <formula1>EN_CASO_DE_BAJA_COMENTARIOS</formula1>
    </dataValidation>
    <dataValidation type="list" allowBlank="1" showInputMessage="1" showErrorMessage="1" sqref="AM5:AM99 AW5:AY99" xr:uid="{E37A8DA1-4821-4D1C-819A-BD756DC090A7}">
      <formula1>ENTIDAD_FEDERATIVA___ESTADO</formula1>
    </dataValidation>
    <dataValidation type="list" allowBlank="1" showInputMessage="1" showErrorMessage="1" sqref="AN5:AN99" xr:uid="{F0574220-38C0-442C-9B3B-0E6C7B1D4D03}">
      <formula1>Estado_Civil</formula1>
    </dataValidation>
    <dataValidation type="list" allowBlank="1" showInputMessage="1" showErrorMessage="1" sqref="AQ5:AQ99 AS5:AS99" xr:uid="{E45B00FF-837D-4AEC-B1CB-5D7DC0EBE903}">
      <formula1>PARENTESCO_BENEFICIARIO</formula1>
    </dataValidation>
  </dataValidations>
  <hyperlinks>
    <hyperlink ref="AI14" r:id="rId1" xr:uid="{7479E624-AFFE-4B48-971F-C5B5D24EA9EB}"/>
    <hyperlink ref="AI26" r:id="rId2" xr:uid="{82BFBB55-53A8-475D-AA51-3113F8ED0112}"/>
  </hyperlinks>
  <pageMargins left="0.7" right="0.7" top="0.75" bottom="0.75" header="0.3" footer="0.3"/>
  <pageSetup orientation="portrait" r:id="rId3"/>
  <headerFooter alignWithMargins="0"/>
  <ignoredErrors>
    <ignoredError sqref="M97:M9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B0E2907-1C37-4BCD-87FA-84ABE6B87BC0}">
          <x14:formula1>
            <xm:f>'LISTADOS A ACTUALIZAR'!$F$2:$F$701</xm:f>
          </x14:formula1>
          <xm:sqref>K4</xm:sqref>
        </x14:dataValidation>
        <x14:dataValidation type="list" allowBlank="1" showInputMessage="1" showErrorMessage="1" xr:uid="{BDDFC438-18AD-4D2D-86A8-1F731C52DAE6}">
          <x14:formula1>
            <xm:f>'LISTADOS A ACTUALIZAR'!$G$2:$G$3</xm:f>
          </x14:formula1>
          <xm:sqref>M88:M1048576</xm:sqref>
        </x14:dataValidation>
        <x14:dataValidation type="list" allowBlank="1" showInputMessage="1" showErrorMessage="1" xr:uid="{FFF732BF-8855-4AB4-B12A-F49AE882F8E8}">
          <x14:formula1>
            <xm:f>'LISTADOS A ACTUALIZAR'!$F$2:$F$700</xm:f>
          </x14:formula1>
          <xm:sqref>H100:H1048576</xm:sqref>
        </x14:dataValidation>
        <x14:dataValidation type="list" allowBlank="1" showInputMessage="1" showErrorMessage="1" xr:uid="{488B2504-7081-42D8-87EC-95CA01B0DF80}">
          <x14:formula1>
            <xm:f>'LISTADOS A ACTUALIZAR'!#REF!</xm:f>
          </x14:formula1>
          <xm:sqref>I4 G4 BS100:BS1048576 F100:J1048576 AG100:AG1048576</xm:sqref>
        </x14:dataValidation>
        <x14:dataValidation type="list" allowBlank="1" showInputMessage="1" showErrorMessage="1" xr:uid="{8855414F-5BB9-4B5F-898B-1F6FD0421157}">
          <x14:formula1>
            <xm:f>'LISTADOS A ACTUALIZAR'!$E$12:$E$49</xm:f>
          </x14:formula1>
          <xm:sqref>H4 G100:G1048576</xm:sqref>
        </x14:dataValidation>
        <x14:dataValidation type="list" allowBlank="1" showInputMessage="1" showErrorMessage="1" xr:uid="{C6B73A4C-0BCF-4ADC-A6CF-AE69FE4DAEAC}">
          <x14:formula1>
            <xm:f>'LISTADOS A ACTUALIZAR'!$H$2:$H$3</xm:f>
          </x14:formula1>
          <xm:sqref>AV100:AV1048576</xm:sqref>
        </x14:dataValidation>
        <x14:dataValidation type="list" allowBlank="1" showInputMessage="1" showErrorMessage="1" xr:uid="{FF734D53-3049-4E83-9CA4-DBC6DD25B36A}">
          <x14:formula1>
            <xm:f>'LISTADOS A ACTUALIZAR'!$I$2:$I$9</xm:f>
          </x14:formula1>
          <xm:sqref>AN100:AN1048576 AW100:AY1048576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9F32-7655-4CB5-82D3-0AA72D365DCD}">
  <dimension ref="A1:Y97"/>
  <sheetViews>
    <sheetView showRuler="0" zoomScaleNormal="100" workbookViewId="0">
      <selection activeCell="A11" sqref="A11"/>
    </sheetView>
  </sheetViews>
  <sheetFormatPr baseColWidth="10" defaultColWidth="11.7109375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11" hidden="1" customWidth="1"/>
    <col min="7" max="7" width="17" hidden="1" customWidth="1"/>
    <col min="8" max="8" width="20" customWidth="1"/>
    <col min="9" max="9" width="17.42578125" customWidth="1"/>
    <col min="10" max="10" width="8.28515625" customWidth="1"/>
    <col min="11" max="11" width="13.42578125" customWidth="1"/>
    <col min="12" max="12" width="14.42578125" customWidth="1"/>
    <col min="13" max="13" width="10.7109375" customWidth="1"/>
    <col min="14" max="14" width="10.85546875" customWidth="1"/>
    <col min="15" max="15" width="14.28515625" customWidth="1"/>
    <col min="16" max="16" width="14.42578125" customWidth="1"/>
    <col min="17" max="17" width="16.28515625" customWidth="1"/>
    <col min="18" max="18" width="14" customWidth="1"/>
    <col min="19" max="19" width="8.28515625" customWidth="1"/>
    <col min="20" max="20" width="14.42578125" customWidth="1"/>
    <col min="21" max="21" width="14.5703125" customWidth="1"/>
    <col min="22" max="22" width="15.28515625" customWidth="1"/>
    <col min="23" max="24" width="8.7109375" hidden="1" customWidth="1"/>
    <col min="25" max="25" width="10.85546875" hidden="1" customWidth="1"/>
    <col min="26" max="26" width="0" hidden="1" customWidth="1"/>
  </cols>
  <sheetData>
    <row r="1" spans="1:25" ht="105.75" thickBot="1" x14ac:dyDescent="0.3">
      <c r="A1" s="74" t="s">
        <v>464</v>
      </c>
      <c r="B1" s="75"/>
      <c r="C1" s="75"/>
      <c r="D1" s="75"/>
      <c r="E1" s="75"/>
      <c r="F1" s="73"/>
      <c r="I1" s="49" t="s">
        <v>384</v>
      </c>
    </row>
    <row r="2" spans="1:25" s="40" customFormat="1" ht="45.75" thickBot="1" x14ac:dyDescent="0.3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34" t="s">
        <v>9</v>
      </c>
      <c r="G2" s="34" t="s">
        <v>10</v>
      </c>
      <c r="H2" s="34" t="s">
        <v>8</v>
      </c>
      <c r="I2" s="34" t="s">
        <v>240</v>
      </c>
      <c r="J2" s="35" t="s">
        <v>188</v>
      </c>
      <c r="K2" s="35" t="s">
        <v>189</v>
      </c>
      <c r="L2" s="35" t="s">
        <v>484</v>
      </c>
      <c r="M2" s="35" t="s">
        <v>190</v>
      </c>
      <c r="N2" s="35" t="s">
        <v>389</v>
      </c>
      <c r="O2" s="35" t="s">
        <v>191</v>
      </c>
      <c r="P2" s="35" t="s">
        <v>485</v>
      </c>
      <c r="Q2" s="35" t="s">
        <v>460</v>
      </c>
      <c r="R2" s="35" t="s">
        <v>461</v>
      </c>
      <c r="S2" s="35" t="s">
        <v>462</v>
      </c>
      <c r="T2" s="35" t="s">
        <v>463</v>
      </c>
      <c r="U2" s="35" t="s">
        <v>428</v>
      </c>
      <c r="V2" s="35" t="s">
        <v>390</v>
      </c>
      <c r="W2" s="26" t="s">
        <v>192</v>
      </c>
      <c r="X2" s="26" t="s">
        <v>395</v>
      </c>
      <c r="Y2" s="26" t="s">
        <v>396</v>
      </c>
    </row>
    <row r="3" spans="1:25" s="1" customFormat="1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>CONCATENATE(B3," ",C3," ",D3)</f>
        <v>ALMARAZ ROMERO RODRIGO</v>
      </c>
      <c r="F3" s="1" t="s">
        <v>101</v>
      </c>
      <c r="G3" s="1" t="s">
        <v>199</v>
      </c>
      <c r="H3" s="1" t="s">
        <v>57</v>
      </c>
      <c r="I3" s="1" t="s">
        <v>241</v>
      </c>
      <c r="J3" s="76">
        <v>0</v>
      </c>
      <c r="K3" s="76">
        <v>0</v>
      </c>
      <c r="L3" s="76"/>
      <c r="M3" s="76">
        <v>0</v>
      </c>
      <c r="N3" s="76">
        <v>0</v>
      </c>
      <c r="O3" s="76">
        <v>0</v>
      </c>
      <c r="P3" s="76"/>
      <c r="Q3" s="76">
        <f>0.25*O3</f>
        <v>0</v>
      </c>
      <c r="R3" s="76">
        <v>0</v>
      </c>
      <c r="S3" s="76">
        <v>0</v>
      </c>
      <c r="T3" s="76">
        <v>48</v>
      </c>
      <c r="U3" s="77">
        <v>0</v>
      </c>
      <c r="V3" s="77">
        <v>0</v>
      </c>
      <c r="W3" s="77">
        <v>0</v>
      </c>
      <c r="X3" s="77">
        <v>0</v>
      </c>
      <c r="Y3" s="77">
        <v>0</v>
      </c>
    </row>
    <row r="4" spans="1:25" s="1" customFormat="1" x14ac:dyDescent="0.25">
      <c r="A4" s="29">
        <v>2</v>
      </c>
      <c r="B4" s="2" t="s">
        <v>216</v>
      </c>
      <c r="C4" s="2" t="s">
        <v>217</v>
      </c>
      <c r="D4" s="2" t="s">
        <v>218</v>
      </c>
      <c r="E4" s="2" t="str">
        <f>CONCATENATE(B4," ",C4," ",D4)</f>
        <v>OLVERA RAMIREZ JUAN CARLOS</v>
      </c>
      <c r="F4" s="1" t="s">
        <v>101</v>
      </c>
      <c r="G4" s="1" t="s">
        <v>31</v>
      </c>
      <c r="H4" s="1" t="s">
        <v>36</v>
      </c>
      <c r="I4" s="1" t="s">
        <v>241</v>
      </c>
      <c r="J4" s="76">
        <v>0</v>
      </c>
      <c r="K4" s="76">
        <v>0</v>
      </c>
      <c r="L4" s="76"/>
      <c r="M4" s="76">
        <v>0</v>
      </c>
      <c r="N4" s="76">
        <v>0</v>
      </c>
      <c r="O4" s="76">
        <v>1</v>
      </c>
      <c r="P4" s="76"/>
      <c r="Q4" s="76">
        <f>0.25*O4</f>
        <v>0.25</v>
      </c>
      <c r="R4" s="76">
        <v>0</v>
      </c>
      <c r="S4" s="76">
        <v>0</v>
      </c>
      <c r="T4" s="76">
        <v>48</v>
      </c>
      <c r="U4" s="77">
        <v>0</v>
      </c>
      <c r="V4" s="77">
        <v>0</v>
      </c>
      <c r="W4" s="77">
        <v>0</v>
      </c>
      <c r="X4" s="77">
        <v>0</v>
      </c>
      <c r="Y4" s="77">
        <v>0</v>
      </c>
    </row>
    <row r="5" spans="1:25" s="1" customFormat="1" x14ac:dyDescent="0.25">
      <c r="A5" s="29">
        <v>3</v>
      </c>
      <c r="B5" s="2" t="s">
        <v>210</v>
      </c>
      <c r="C5" s="2" t="s">
        <v>211</v>
      </c>
      <c r="D5" s="2" t="s">
        <v>212</v>
      </c>
      <c r="E5" s="2" t="str">
        <f t="shared" ref="E5:E68" si="0">CONCATENATE(B5," ",C5," ",D5)</f>
        <v>CORTES SANTIAGO FERNANDO</v>
      </c>
      <c r="F5" s="1" t="s">
        <v>101</v>
      </c>
      <c r="G5" s="1" t="s">
        <v>31</v>
      </c>
      <c r="H5" s="1" t="s">
        <v>36</v>
      </c>
      <c r="I5" s="1" t="s">
        <v>241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</row>
    <row r="6" spans="1:25" s="1" customFormat="1" x14ac:dyDescent="0.25">
      <c r="A6" s="29">
        <v>4</v>
      </c>
      <c r="B6" s="2" t="s">
        <v>213</v>
      </c>
      <c r="C6" s="2" t="s">
        <v>214</v>
      </c>
      <c r="D6" s="2" t="s">
        <v>215</v>
      </c>
      <c r="E6" s="2" t="str">
        <f t="shared" si="0"/>
        <v>OJEDA IBARRA JOSE</v>
      </c>
      <c r="F6" s="1" t="s">
        <v>101</v>
      </c>
      <c r="G6" s="1" t="s">
        <v>31</v>
      </c>
      <c r="H6" s="1" t="s">
        <v>41</v>
      </c>
      <c r="I6" s="1" t="s">
        <v>241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  <c r="V6" s="77"/>
    </row>
    <row r="7" spans="1:25" s="1" customFormat="1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1" t="s">
        <v>101</v>
      </c>
      <c r="G7" s="1" t="s">
        <v>199</v>
      </c>
      <c r="H7" s="1" t="s">
        <v>35</v>
      </c>
      <c r="I7" s="1" t="s">
        <v>241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77"/>
    </row>
    <row r="8" spans="1:25" s="1" customFormat="1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1" t="s">
        <v>101</v>
      </c>
      <c r="G8" s="1" t="s">
        <v>31</v>
      </c>
      <c r="H8" s="1" t="s">
        <v>39</v>
      </c>
      <c r="I8" s="1" t="s">
        <v>241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7"/>
      <c r="V8" s="77"/>
    </row>
    <row r="9" spans="1:25" s="1" customFormat="1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1" t="s">
        <v>101</v>
      </c>
      <c r="G9" s="1" t="s">
        <v>199</v>
      </c>
      <c r="H9" s="1" t="s">
        <v>37</v>
      </c>
      <c r="I9" s="1" t="s">
        <v>241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7"/>
      <c r="V9" s="77"/>
    </row>
    <row r="10" spans="1:25" s="1" customFormat="1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1" t="s">
        <v>101</v>
      </c>
      <c r="G10" s="1" t="s">
        <v>31</v>
      </c>
      <c r="H10" s="1" t="s">
        <v>38</v>
      </c>
      <c r="I10" s="1" t="s">
        <v>241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/>
      <c r="V10" s="77"/>
    </row>
    <row r="11" spans="1:25" s="1" customFormat="1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1" t="s">
        <v>101</v>
      </c>
      <c r="G11" s="1" t="s">
        <v>199</v>
      </c>
      <c r="H11" s="1" t="s">
        <v>40</v>
      </c>
      <c r="I11" s="1" t="s">
        <v>243</v>
      </c>
      <c r="J11" s="76"/>
      <c r="K11" s="76"/>
      <c r="L11" s="76" t="s">
        <v>483</v>
      </c>
      <c r="M11" s="76"/>
      <c r="N11" s="76"/>
      <c r="O11" s="76"/>
      <c r="P11" s="76" t="s">
        <v>483</v>
      </c>
      <c r="Q11" s="76"/>
      <c r="R11" s="76"/>
      <c r="S11" s="76"/>
      <c r="T11" s="76"/>
      <c r="U11" s="77"/>
      <c r="V11" s="77"/>
    </row>
    <row r="12" spans="1:25" s="1" customFormat="1" x14ac:dyDescent="0.25">
      <c r="A12" s="29">
        <v>10</v>
      </c>
      <c r="B12" s="2" t="s">
        <v>265</v>
      </c>
      <c r="C12" s="2" t="s">
        <v>266</v>
      </c>
      <c r="D12" s="2" t="s">
        <v>376</v>
      </c>
      <c r="E12" s="2" t="str">
        <f>CONCATENATE(B12," ",C12," ",D12)</f>
        <v>REYES ALCARAZ SELENE JAZMIN</v>
      </c>
      <c r="F12" s="1" t="s">
        <v>101</v>
      </c>
      <c r="G12" s="1" t="s">
        <v>199</v>
      </c>
      <c r="H12" s="1" t="s">
        <v>40</v>
      </c>
      <c r="I12" s="1" t="s">
        <v>241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/>
      <c r="V12" s="77"/>
    </row>
    <row r="13" spans="1:25" s="1" customFormat="1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1" t="s">
        <v>101</v>
      </c>
      <c r="G13" s="1" t="s">
        <v>199</v>
      </c>
      <c r="H13" s="1" t="s">
        <v>37</v>
      </c>
      <c r="I13" s="1" t="s">
        <v>241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77"/>
    </row>
    <row r="14" spans="1:25" s="1" customFormat="1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1" t="s">
        <v>101</v>
      </c>
      <c r="G14" s="1" t="s">
        <v>199</v>
      </c>
      <c r="H14" s="1" t="s">
        <v>37</v>
      </c>
      <c r="I14" s="1" t="s">
        <v>241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/>
      <c r="V14" s="77"/>
    </row>
    <row r="15" spans="1:25" s="14" customFormat="1" x14ac:dyDescent="0.25">
      <c r="A15" s="72">
        <v>13</v>
      </c>
      <c r="B15" s="78" t="s">
        <v>237</v>
      </c>
      <c r="C15" s="78" t="s">
        <v>238</v>
      </c>
      <c r="D15" s="78" t="s">
        <v>239</v>
      </c>
      <c r="E15" s="78" t="str">
        <f t="shared" si="0"/>
        <v>PLATA PICHARDO ALBERTO</v>
      </c>
      <c r="F15" s="14" t="s">
        <v>101</v>
      </c>
      <c r="G15" s="14" t="s">
        <v>31</v>
      </c>
      <c r="H15" s="14" t="s">
        <v>38</v>
      </c>
      <c r="I15" s="1" t="s">
        <v>33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  <c r="V15" s="77"/>
    </row>
    <row r="16" spans="1:25" s="1" customFormat="1" x14ac:dyDescent="0.25">
      <c r="A16" s="29">
        <v>14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1" t="s">
        <v>101</v>
      </c>
      <c r="G16" s="1" t="s">
        <v>199</v>
      </c>
      <c r="H16" s="1" t="s">
        <v>37</v>
      </c>
      <c r="I16" s="1" t="s">
        <v>241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77"/>
    </row>
    <row r="17" spans="1:22" s="1" customFormat="1" x14ac:dyDescent="0.25">
      <c r="A17" s="29">
        <v>15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1" t="s">
        <v>101</v>
      </c>
      <c r="G17" s="1" t="s">
        <v>31</v>
      </c>
      <c r="H17" s="1" t="s">
        <v>42</v>
      </c>
      <c r="I17" s="1" t="s">
        <v>241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7"/>
    </row>
    <row r="18" spans="1:22" s="1" customFormat="1" x14ac:dyDescent="0.25">
      <c r="A18" s="29">
        <v>16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1" t="s">
        <v>101</v>
      </c>
      <c r="G18" s="1" t="s">
        <v>199</v>
      </c>
      <c r="H18" s="1" t="s">
        <v>43</v>
      </c>
      <c r="I18" s="1" t="s">
        <v>241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77"/>
    </row>
    <row r="19" spans="1:22" s="1" customFormat="1" x14ac:dyDescent="0.25">
      <c r="A19" s="29">
        <v>17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1" t="s">
        <v>101</v>
      </c>
      <c r="G19" s="1" t="s">
        <v>31</v>
      </c>
      <c r="H19" s="1" t="s">
        <v>41</v>
      </c>
      <c r="I19" s="1" t="s">
        <v>241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77"/>
    </row>
    <row r="20" spans="1:22" s="1" customFormat="1" x14ac:dyDescent="0.25">
      <c r="A20" s="29">
        <v>18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1" t="s">
        <v>101</v>
      </c>
      <c r="G20" s="1" t="s">
        <v>31</v>
      </c>
      <c r="H20" s="1" t="s">
        <v>42</v>
      </c>
      <c r="I20" s="1" t="s">
        <v>241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77"/>
    </row>
    <row r="21" spans="1:22" s="1" customFormat="1" x14ac:dyDescent="0.25">
      <c r="A21" s="29">
        <v>19</v>
      </c>
      <c r="B21" s="2" t="s">
        <v>149</v>
      </c>
      <c r="C21" s="2" t="s">
        <v>150</v>
      </c>
      <c r="D21" s="2" t="s">
        <v>264</v>
      </c>
      <c r="E21" s="2" t="str">
        <f t="shared" si="0"/>
        <v>GARCIA ARCOS NAOMI</v>
      </c>
      <c r="F21" s="1" t="s">
        <v>101</v>
      </c>
      <c r="G21" s="1" t="s">
        <v>31</v>
      </c>
      <c r="H21" s="1" t="s">
        <v>39</v>
      </c>
      <c r="I21" s="1" t="s">
        <v>241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/>
      <c r="V21" s="77"/>
    </row>
    <row r="22" spans="1:22" s="1" customFormat="1" x14ac:dyDescent="0.25">
      <c r="A22" s="29">
        <v>20</v>
      </c>
      <c r="B22" s="2" t="s">
        <v>246</v>
      </c>
      <c r="C22" s="2" t="s">
        <v>247</v>
      </c>
      <c r="D22" s="2" t="s">
        <v>248</v>
      </c>
      <c r="E22" s="2" t="str">
        <f>CONCATENATE(B22," ",C22," ",D22)</f>
        <v>LOPEZ LAGO CINTHYA</v>
      </c>
      <c r="F22" s="1" t="s">
        <v>101</v>
      </c>
      <c r="G22" s="1" t="s">
        <v>202</v>
      </c>
      <c r="H22" s="1" t="s">
        <v>249</v>
      </c>
      <c r="I22" s="1" t="s">
        <v>241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/>
      <c r="V22" s="77"/>
    </row>
    <row r="23" spans="1:22" s="1" customFormat="1" x14ac:dyDescent="0.25">
      <c r="A23" s="29"/>
      <c r="E23" s="2" t="str">
        <f t="shared" si="0"/>
        <v xml:space="preserve">  </v>
      </c>
      <c r="I23" s="1" t="s">
        <v>268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/>
      <c r="V23" s="77"/>
    </row>
    <row r="24" spans="1:22" s="1" customFormat="1" x14ac:dyDescent="0.25">
      <c r="A24" s="29"/>
      <c r="E24" s="2" t="str">
        <f t="shared" si="0"/>
        <v xml:space="preserve">  </v>
      </c>
      <c r="I24" s="1" t="s">
        <v>241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/>
      <c r="V24" s="77"/>
    </row>
    <row r="25" spans="1:22" s="1" customFormat="1" x14ac:dyDescent="0.25">
      <c r="A25" s="29"/>
      <c r="E25" s="2" t="str">
        <f t="shared" si="0"/>
        <v xml:space="preserve">  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/>
      <c r="V25" s="77"/>
    </row>
    <row r="26" spans="1:22" s="1" customFormat="1" x14ac:dyDescent="0.25">
      <c r="A26" s="29"/>
      <c r="E26" s="2" t="str">
        <f t="shared" si="0"/>
        <v xml:space="preserve">  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77"/>
    </row>
    <row r="27" spans="1:22" s="1" customFormat="1" x14ac:dyDescent="0.25">
      <c r="A27" s="29"/>
      <c r="E27" s="2" t="str">
        <f t="shared" si="0"/>
        <v xml:space="preserve">  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/>
      <c r="V27" s="77"/>
    </row>
    <row r="28" spans="1:22" s="1" customFormat="1" x14ac:dyDescent="0.25">
      <c r="A28" s="29"/>
      <c r="E28" s="2" t="str">
        <f t="shared" si="0"/>
        <v xml:space="preserve">  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/>
      <c r="V28" s="77"/>
    </row>
    <row r="29" spans="1:22" s="1" customFormat="1" x14ac:dyDescent="0.25">
      <c r="A29" s="29"/>
      <c r="E29" s="2" t="str">
        <f t="shared" si="0"/>
        <v xml:space="preserve">  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/>
      <c r="V29" s="77"/>
    </row>
    <row r="30" spans="1:22" s="1" customFormat="1" x14ac:dyDescent="0.25">
      <c r="A30" s="29"/>
      <c r="E30" s="2" t="str">
        <f t="shared" si="0"/>
        <v xml:space="preserve">  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7"/>
      <c r="V30" s="77"/>
    </row>
    <row r="31" spans="1:22" s="1" customFormat="1" x14ac:dyDescent="0.25">
      <c r="A31" s="29"/>
      <c r="E31" s="2" t="str">
        <f t="shared" si="0"/>
        <v xml:space="preserve">  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  <c r="V31" s="77"/>
    </row>
    <row r="32" spans="1:22" s="1" customFormat="1" x14ac:dyDescent="0.25">
      <c r="A32" s="29"/>
      <c r="E32" s="2" t="str">
        <f t="shared" si="0"/>
        <v xml:space="preserve">  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77"/>
    </row>
    <row r="33" spans="1:22" s="1" customFormat="1" x14ac:dyDescent="0.25">
      <c r="A33" s="29"/>
      <c r="E33" s="2" t="str">
        <f t="shared" si="0"/>
        <v xml:space="preserve">  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7"/>
      <c r="V33" s="77"/>
    </row>
    <row r="34" spans="1:22" s="1" customFormat="1" x14ac:dyDescent="0.25">
      <c r="A34" s="29"/>
      <c r="E34" s="2" t="str">
        <f t="shared" si="0"/>
        <v xml:space="preserve">  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/>
      <c r="V34" s="77"/>
    </row>
    <row r="35" spans="1:22" s="1" customFormat="1" x14ac:dyDescent="0.25">
      <c r="A35" s="29"/>
      <c r="E35" s="2" t="str">
        <f t="shared" si="0"/>
        <v xml:space="preserve">  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7"/>
      <c r="V35" s="77"/>
    </row>
    <row r="36" spans="1:22" s="1" customFormat="1" x14ac:dyDescent="0.25">
      <c r="A36" s="29"/>
      <c r="E36" s="2" t="str">
        <f t="shared" si="0"/>
        <v xml:space="preserve">  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77"/>
    </row>
    <row r="37" spans="1:22" s="1" customFormat="1" x14ac:dyDescent="0.25">
      <c r="A37" s="29"/>
      <c r="E37" s="2" t="str">
        <f t="shared" si="0"/>
        <v xml:space="preserve">  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7"/>
      <c r="V37" s="77"/>
    </row>
    <row r="38" spans="1:22" s="1" customFormat="1" x14ac:dyDescent="0.25">
      <c r="A38" s="29"/>
      <c r="E38" s="2" t="str">
        <f t="shared" si="0"/>
        <v xml:space="preserve">  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7"/>
      <c r="V38" s="77"/>
    </row>
    <row r="39" spans="1:22" s="1" customFormat="1" x14ac:dyDescent="0.25">
      <c r="A39" s="29"/>
      <c r="E39" s="2" t="str">
        <f t="shared" si="0"/>
        <v xml:space="preserve">  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/>
      <c r="V39" s="77"/>
    </row>
    <row r="40" spans="1:22" s="1" customFormat="1" x14ac:dyDescent="0.25">
      <c r="A40" s="29"/>
      <c r="E40" s="2" t="str">
        <f t="shared" si="0"/>
        <v xml:space="preserve">  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/>
      <c r="V40" s="77"/>
    </row>
    <row r="41" spans="1:22" s="1" customFormat="1" x14ac:dyDescent="0.25">
      <c r="A41" s="29"/>
      <c r="E41" s="2" t="str">
        <f t="shared" si="0"/>
        <v xml:space="preserve">  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7"/>
      <c r="V41" s="77"/>
    </row>
    <row r="42" spans="1:22" s="1" customFormat="1" x14ac:dyDescent="0.25">
      <c r="A42" s="29"/>
      <c r="E42" s="2" t="str">
        <f t="shared" si="0"/>
        <v xml:space="preserve">  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  <c r="V42" s="77"/>
    </row>
    <row r="43" spans="1:22" s="1" customFormat="1" x14ac:dyDescent="0.25">
      <c r="A43" s="29"/>
      <c r="E43" s="2" t="str">
        <f t="shared" si="0"/>
        <v xml:space="preserve">  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V43" s="77"/>
    </row>
    <row r="44" spans="1:22" s="1" customFormat="1" x14ac:dyDescent="0.25">
      <c r="A44" s="29"/>
      <c r="E44" s="2" t="str">
        <f t="shared" si="0"/>
        <v xml:space="preserve">  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V44" s="77"/>
    </row>
    <row r="45" spans="1:22" s="1" customFormat="1" x14ac:dyDescent="0.25">
      <c r="A45" s="29"/>
      <c r="E45" s="2" t="str">
        <f t="shared" si="0"/>
        <v xml:space="preserve">  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/>
      <c r="V45" s="77"/>
    </row>
    <row r="46" spans="1:22" s="1" customFormat="1" x14ac:dyDescent="0.25">
      <c r="A46" s="29"/>
      <c r="E46" s="2" t="str">
        <f t="shared" si="0"/>
        <v xml:space="preserve">  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V46" s="77"/>
    </row>
    <row r="47" spans="1:22" s="1" customFormat="1" x14ac:dyDescent="0.25">
      <c r="A47" s="29"/>
      <c r="E47" s="2" t="str">
        <f t="shared" si="0"/>
        <v xml:space="preserve">  </v>
      </c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/>
      <c r="V47" s="77"/>
    </row>
    <row r="48" spans="1:22" s="1" customFormat="1" x14ac:dyDescent="0.25">
      <c r="A48" s="29"/>
      <c r="E48" s="2" t="str">
        <f t="shared" si="0"/>
        <v xml:space="preserve">  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V48" s="77"/>
    </row>
    <row r="49" spans="1:22" s="1" customFormat="1" x14ac:dyDescent="0.25">
      <c r="A49" s="29"/>
      <c r="E49" s="2" t="str">
        <f t="shared" si="0"/>
        <v xml:space="preserve">  </v>
      </c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7"/>
      <c r="V49" s="77"/>
    </row>
    <row r="50" spans="1:22" s="1" customFormat="1" x14ac:dyDescent="0.25">
      <c r="A50" s="29"/>
      <c r="E50" s="2" t="str">
        <f t="shared" si="0"/>
        <v xml:space="preserve">  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7"/>
      <c r="V50" s="77"/>
    </row>
    <row r="51" spans="1:22" s="1" customFormat="1" x14ac:dyDescent="0.25">
      <c r="A51" s="29"/>
      <c r="E51" s="2" t="str">
        <f t="shared" si="0"/>
        <v xml:space="preserve">  </v>
      </c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/>
      <c r="V51" s="77"/>
    </row>
    <row r="52" spans="1:22" s="1" customFormat="1" x14ac:dyDescent="0.25">
      <c r="A52" s="29"/>
      <c r="E52" s="2" t="str">
        <f t="shared" si="0"/>
        <v xml:space="preserve">  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7"/>
      <c r="V52" s="77"/>
    </row>
    <row r="53" spans="1:22" s="1" customFormat="1" x14ac:dyDescent="0.25">
      <c r="A53" s="29"/>
      <c r="E53" s="2" t="str">
        <f t="shared" si="0"/>
        <v xml:space="preserve">  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7"/>
      <c r="V53" s="77"/>
    </row>
    <row r="54" spans="1:22" s="1" customFormat="1" x14ac:dyDescent="0.25">
      <c r="A54" s="29"/>
      <c r="E54" s="2" t="str">
        <f t="shared" si="0"/>
        <v xml:space="preserve">  </v>
      </c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7"/>
      <c r="V54" s="77"/>
    </row>
    <row r="55" spans="1:22" s="1" customFormat="1" x14ac:dyDescent="0.25">
      <c r="A55" s="29"/>
      <c r="E55" s="2" t="str">
        <f t="shared" si="0"/>
        <v xml:space="preserve">  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7"/>
      <c r="V55" s="77"/>
    </row>
    <row r="56" spans="1:22" s="1" customFormat="1" x14ac:dyDescent="0.25">
      <c r="A56" s="29"/>
      <c r="E56" s="2" t="str">
        <f t="shared" si="0"/>
        <v xml:space="preserve">  </v>
      </c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7"/>
      <c r="V56" s="77"/>
    </row>
    <row r="57" spans="1:22" s="1" customFormat="1" x14ac:dyDescent="0.25">
      <c r="A57" s="29"/>
      <c r="E57" s="2" t="str">
        <f t="shared" si="0"/>
        <v xml:space="preserve">  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7"/>
    </row>
    <row r="58" spans="1:22" s="1" customFormat="1" x14ac:dyDescent="0.25">
      <c r="A58" s="29"/>
      <c r="E58" s="2" t="str">
        <f t="shared" si="0"/>
        <v xml:space="preserve">  </v>
      </c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77"/>
    </row>
    <row r="59" spans="1:22" s="1" customFormat="1" x14ac:dyDescent="0.25">
      <c r="A59" s="29"/>
      <c r="E59" s="2" t="str">
        <f t="shared" si="0"/>
        <v xml:space="preserve">  </v>
      </c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  <c r="V59" s="77"/>
    </row>
    <row r="60" spans="1:22" s="1" customFormat="1" x14ac:dyDescent="0.25">
      <c r="A60" s="29"/>
      <c r="E60" s="2" t="str">
        <f t="shared" si="0"/>
        <v xml:space="preserve">  </v>
      </c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  <c r="V60" s="77"/>
    </row>
    <row r="61" spans="1:22" s="1" customFormat="1" x14ac:dyDescent="0.25">
      <c r="A61" s="29"/>
      <c r="E61" s="2" t="str">
        <f t="shared" si="0"/>
        <v xml:space="preserve">  </v>
      </c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7"/>
      <c r="V61" s="77"/>
    </row>
    <row r="62" spans="1:22" s="1" customFormat="1" x14ac:dyDescent="0.25">
      <c r="A62" s="29"/>
      <c r="E62" s="2" t="str">
        <f t="shared" si="0"/>
        <v xml:space="preserve">  </v>
      </c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7"/>
      <c r="V62" s="77"/>
    </row>
    <row r="63" spans="1:22" s="1" customFormat="1" x14ac:dyDescent="0.25">
      <c r="A63" s="29"/>
      <c r="E63" s="2" t="str">
        <f t="shared" si="0"/>
        <v xml:space="preserve">  </v>
      </c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7"/>
      <c r="V63" s="77"/>
    </row>
    <row r="64" spans="1:22" s="1" customFormat="1" x14ac:dyDescent="0.25">
      <c r="A64" s="29"/>
      <c r="E64" s="2" t="str">
        <f t="shared" si="0"/>
        <v xml:space="preserve">  </v>
      </c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/>
      <c r="V64" s="77"/>
    </row>
    <row r="65" spans="1:22" s="1" customFormat="1" x14ac:dyDescent="0.25">
      <c r="A65" s="29"/>
      <c r="E65" s="2" t="str">
        <f t="shared" si="0"/>
        <v xml:space="preserve">  </v>
      </c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/>
      <c r="V65" s="77"/>
    </row>
    <row r="66" spans="1:22" s="1" customFormat="1" x14ac:dyDescent="0.25">
      <c r="A66" s="29"/>
      <c r="E66" s="2" t="str">
        <f t="shared" si="0"/>
        <v xml:space="preserve">  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7"/>
      <c r="V66" s="77"/>
    </row>
    <row r="67" spans="1:22" s="1" customFormat="1" x14ac:dyDescent="0.25">
      <c r="A67" s="29"/>
      <c r="E67" s="2" t="str">
        <f t="shared" si="0"/>
        <v xml:space="preserve">  </v>
      </c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7"/>
      <c r="V67" s="77"/>
    </row>
    <row r="68" spans="1:22" s="1" customFormat="1" x14ac:dyDescent="0.25">
      <c r="A68" s="29"/>
      <c r="E68" s="2" t="str">
        <f t="shared" si="0"/>
        <v xml:space="preserve">  </v>
      </c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7"/>
      <c r="V68" s="77"/>
    </row>
    <row r="69" spans="1:22" s="1" customFormat="1" x14ac:dyDescent="0.25">
      <c r="A69" s="29"/>
      <c r="E69" s="2" t="str">
        <f t="shared" ref="E69:E97" si="1">CONCATENATE(B69," ",C69," ",D69)</f>
        <v xml:space="preserve">  </v>
      </c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7"/>
      <c r="V69" s="77"/>
    </row>
    <row r="70" spans="1:22" s="1" customFormat="1" x14ac:dyDescent="0.25">
      <c r="A70" s="29"/>
      <c r="E70" s="2" t="str">
        <f t="shared" si="1"/>
        <v xml:space="preserve">  </v>
      </c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7"/>
      <c r="V70" s="77"/>
    </row>
    <row r="71" spans="1:22" s="1" customFormat="1" x14ac:dyDescent="0.25">
      <c r="A71" s="29"/>
      <c r="E71" s="2" t="str">
        <f t="shared" si="1"/>
        <v xml:space="preserve">  </v>
      </c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7"/>
      <c r="V71" s="77"/>
    </row>
    <row r="72" spans="1:22" s="1" customFormat="1" x14ac:dyDescent="0.25">
      <c r="A72" s="29"/>
      <c r="E72" s="2" t="str">
        <f t="shared" si="1"/>
        <v xml:space="preserve">  </v>
      </c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7"/>
      <c r="V72" s="77"/>
    </row>
    <row r="73" spans="1:22" s="1" customFormat="1" x14ac:dyDescent="0.25">
      <c r="A73" s="29"/>
      <c r="E73" s="2" t="str">
        <f t="shared" si="1"/>
        <v xml:space="preserve">  </v>
      </c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7"/>
      <c r="V73" s="77"/>
    </row>
    <row r="74" spans="1:22" s="1" customFormat="1" x14ac:dyDescent="0.25">
      <c r="A74" s="29"/>
      <c r="E74" s="2" t="str">
        <f t="shared" si="1"/>
        <v xml:space="preserve">  </v>
      </c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7"/>
      <c r="V74" s="77"/>
    </row>
    <row r="75" spans="1:22" s="1" customFormat="1" x14ac:dyDescent="0.25">
      <c r="A75" s="29"/>
      <c r="E75" s="2" t="str">
        <f t="shared" si="1"/>
        <v xml:space="preserve">  </v>
      </c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7"/>
      <c r="V75" s="77"/>
    </row>
    <row r="76" spans="1:22" s="1" customFormat="1" x14ac:dyDescent="0.25">
      <c r="A76" s="29"/>
      <c r="E76" s="2" t="str">
        <f t="shared" si="1"/>
        <v xml:space="preserve">  </v>
      </c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7"/>
      <c r="V76" s="77"/>
    </row>
    <row r="77" spans="1:22" s="1" customFormat="1" x14ac:dyDescent="0.25">
      <c r="A77" s="29"/>
      <c r="E77" s="2" t="str">
        <f t="shared" si="1"/>
        <v xml:space="preserve">  </v>
      </c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7"/>
      <c r="V77" s="77"/>
    </row>
    <row r="78" spans="1:22" s="1" customFormat="1" x14ac:dyDescent="0.25">
      <c r="A78" s="29"/>
      <c r="E78" s="2" t="str">
        <f t="shared" si="1"/>
        <v xml:space="preserve">  </v>
      </c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7"/>
      <c r="V78" s="77"/>
    </row>
    <row r="79" spans="1:22" s="1" customFormat="1" x14ac:dyDescent="0.25">
      <c r="A79" s="29"/>
      <c r="E79" s="2" t="str">
        <f t="shared" si="1"/>
        <v xml:space="preserve">  </v>
      </c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7"/>
      <c r="V79" s="77"/>
    </row>
    <row r="80" spans="1:22" s="1" customFormat="1" x14ac:dyDescent="0.25">
      <c r="A80" s="29"/>
      <c r="E80" s="2" t="str">
        <f t="shared" si="1"/>
        <v xml:space="preserve">  </v>
      </c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7"/>
      <c r="V80" s="77"/>
    </row>
    <row r="81" spans="1:22" s="1" customFormat="1" x14ac:dyDescent="0.25">
      <c r="A81" s="29"/>
      <c r="E81" s="2" t="str">
        <f t="shared" si="1"/>
        <v xml:space="preserve">  </v>
      </c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7"/>
      <c r="V81" s="77"/>
    </row>
    <row r="82" spans="1:22" s="1" customFormat="1" x14ac:dyDescent="0.25">
      <c r="A82" s="29"/>
      <c r="E82" s="2" t="str">
        <f t="shared" si="1"/>
        <v xml:space="preserve">  </v>
      </c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7"/>
      <c r="V82" s="77"/>
    </row>
    <row r="83" spans="1:22" s="1" customFormat="1" x14ac:dyDescent="0.25">
      <c r="A83" s="29"/>
      <c r="E83" s="2" t="str">
        <f t="shared" si="1"/>
        <v xml:space="preserve">  </v>
      </c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7"/>
      <c r="V83" s="77"/>
    </row>
    <row r="84" spans="1:22" s="1" customFormat="1" x14ac:dyDescent="0.25">
      <c r="A84" s="29"/>
      <c r="E84" s="2" t="str">
        <f t="shared" si="1"/>
        <v xml:space="preserve">  </v>
      </c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7"/>
      <c r="V84" s="77"/>
    </row>
    <row r="85" spans="1:22" s="1" customFormat="1" x14ac:dyDescent="0.25">
      <c r="A85" s="29"/>
      <c r="E85" s="2" t="str">
        <f t="shared" si="1"/>
        <v xml:space="preserve">  </v>
      </c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7"/>
      <c r="V85" s="77"/>
    </row>
    <row r="86" spans="1:22" s="1" customFormat="1" x14ac:dyDescent="0.25">
      <c r="A86" s="29"/>
      <c r="E86" s="2" t="str">
        <f t="shared" si="1"/>
        <v xml:space="preserve">  </v>
      </c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7"/>
      <c r="V86" s="77"/>
    </row>
    <row r="87" spans="1:22" s="1" customFormat="1" x14ac:dyDescent="0.25">
      <c r="A87" s="29"/>
      <c r="E87" s="2" t="str">
        <f t="shared" si="1"/>
        <v xml:space="preserve">  </v>
      </c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7"/>
      <c r="V87" s="77"/>
    </row>
    <row r="88" spans="1:22" s="1" customFormat="1" x14ac:dyDescent="0.25">
      <c r="A88" s="29"/>
      <c r="E88" s="2" t="str">
        <f t="shared" si="1"/>
        <v xml:space="preserve">  </v>
      </c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7"/>
      <c r="V88" s="77"/>
    </row>
    <row r="89" spans="1:22" s="1" customFormat="1" x14ac:dyDescent="0.25">
      <c r="A89" s="29"/>
      <c r="E89" s="2" t="str">
        <f t="shared" si="1"/>
        <v xml:space="preserve">  </v>
      </c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/>
      <c r="V89" s="77"/>
    </row>
    <row r="90" spans="1:22" s="1" customFormat="1" x14ac:dyDescent="0.25">
      <c r="A90" s="29"/>
      <c r="E90" s="2" t="str">
        <f t="shared" si="1"/>
        <v xml:space="preserve">  </v>
      </c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7"/>
      <c r="V90" s="77"/>
    </row>
    <row r="91" spans="1:22" s="1" customFormat="1" x14ac:dyDescent="0.25">
      <c r="A91" s="29"/>
      <c r="E91" s="2" t="str">
        <f t="shared" si="1"/>
        <v xml:space="preserve">  </v>
      </c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7"/>
      <c r="V91" s="77"/>
    </row>
    <row r="92" spans="1:22" s="1" customFormat="1" x14ac:dyDescent="0.25">
      <c r="A92" s="29"/>
      <c r="E92" s="2" t="str">
        <f t="shared" si="1"/>
        <v xml:space="preserve">  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7"/>
      <c r="V92" s="77"/>
    </row>
    <row r="93" spans="1:22" s="1" customFormat="1" x14ac:dyDescent="0.25">
      <c r="A93" s="29"/>
      <c r="E93" s="2" t="str">
        <f t="shared" si="1"/>
        <v xml:space="preserve">  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7"/>
      <c r="V93" s="77"/>
    </row>
    <row r="94" spans="1:22" s="1" customFormat="1" x14ac:dyDescent="0.25">
      <c r="A94" s="29"/>
      <c r="E94" s="2" t="str">
        <f t="shared" si="1"/>
        <v xml:space="preserve">  </v>
      </c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7"/>
      <c r="V94" s="77"/>
    </row>
    <row r="95" spans="1:22" s="1" customFormat="1" x14ac:dyDescent="0.25">
      <c r="A95" s="29"/>
      <c r="E95" s="2" t="str">
        <f t="shared" si="1"/>
        <v xml:space="preserve">  </v>
      </c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7"/>
      <c r="V95" s="77"/>
    </row>
    <row r="96" spans="1:22" s="1" customFormat="1" x14ac:dyDescent="0.25">
      <c r="A96" s="29"/>
      <c r="E96" s="2" t="str">
        <f t="shared" si="1"/>
        <v xml:space="preserve">  </v>
      </c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7"/>
      <c r="V96" s="77"/>
    </row>
    <row r="97" spans="1:22" s="1" customFormat="1" x14ac:dyDescent="0.25">
      <c r="A97" s="29"/>
      <c r="E97" s="2" t="str">
        <f t="shared" si="1"/>
        <v xml:space="preserve">  </v>
      </c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7"/>
      <c r="V97" s="77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3:G97" xr:uid="{27C03281-4485-4A07-9F7F-6B912EB01817}">
      <formula1>DEPARTAMENTO</formula1>
    </dataValidation>
    <dataValidation type="list" allowBlank="1" showInputMessage="1" showErrorMessage="1" sqref="F3:F97" xr:uid="{DEA343E4-3981-4C78-A453-7E71097A6F84}">
      <formula1>SUCURSAL</formula1>
    </dataValidation>
    <dataValidation type="list" allowBlank="1" showInputMessage="1" showErrorMessage="1" sqref="H3:H97" xr:uid="{ADBF9E3E-03FD-47BB-B0FE-CA583C77DDE3}">
      <formula1>PUESTO</formula1>
    </dataValidation>
    <dataValidation type="list" allowBlank="1" showInputMessage="1" showErrorMessage="1" sqref="I3:I97" xr:uid="{BF3D3C94-7B67-4A65-AA9D-D9D45E31A313}">
      <formula1>STATUS</formula1>
    </dataValidation>
  </dataValidations>
  <pageMargins left="0.7" right="0.7" top="0.75" bottom="0.75" header="0.3" footer="0.3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5781D8-C73B-489E-9EFE-DAA6508AFAA1}">
          <x14:formula1>
            <xm:f>'LISTADOS A ACTUALIZAR'!$E$12:$E$49</xm:f>
          </x14:formula1>
          <xm:sqref>G2 F98:F1048576</xm:sqref>
        </x14:dataValidation>
        <x14:dataValidation type="list" allowBlank="1" showInputMessage="1" showErrorMessage="1" xr:uid="{00D4B1A5-6F55-45BC-ACF4-ECE8ADF1E524}">
          <x14:formula1>
            <xm:f>'LISTADOS A ACTUALIZAR'!#REF!</xm:f>
          </x14:formula1>
          <xm:sqref>F2 H2 E98:I1048576</xm:sqref>
        </x14:dataValidation>
        <x14:dataValidation type="list" allowBlank="1" showInputMessage="1" showErrorMessage="1" xr:uid="{6EC28E2B-6FBD-4E44-BC90-3CD82F289898}">
          <x14:formula1>
            <xm:f>'LISTADOS A ACTUALIZAR'!$F$2:$F$700</xm:f>
          </x14:formula1>
          <xm:sqref>G98:G1048576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6F3E-0A47-4498-B9DF-81F0E8C02F5A}">
  <dimension ref="A1:J97"/>
  <sheetViews>
    <sheetView workbookViewId="0">
      <selection activeCell="E10" sqref="E10"/>
    </sheetView>
  </sheetViews>
  <sheetFormatPr baseColWidth="10" defaultRowHeight="15" x14ac:dyDescent="0.25"/>
  <cols>
    <col min="1" max="1" width="11.28515625" style="28" customWidth="1"/>
    <col min="2" max="2" width="16.140625" hidden="1" customWidth="1"/>
    <col min="3" max="3" width="14.42578125" hidden="1" customWidth="1"/>
    <col min="4" max="4" width="22.5703125" hidden="1" customWidth="1"/>
    <col min="5" max="5" width="40" customWidth="1"/>
    <col min="6" max="6" width="22.28515625" style="28" customWidth="1"/>
    <col min="7" max="7" width="13" style="28" customWidth="1"/>
    <col min="8" max="8" width="13.42578125" style="4" bestFit="1" customWidth="1"/>
    <col min="9" max="9" width="7.7109375" style="46" customWidth="1"/>
    <col min="10" max="10" width="22.42578125" style="4" customWidth="1"/>
  </cols>
  <sheetData>
    <row r="1" spans="1:10" ht="105" x14ac:dyDescent="0.25">
      <c r="A1" s="41"/>
      <c r="B1" s="42"/>
      <c r="C1" s="42"/>
      <c r="D1" s="42"/>
      <c r="E1" s="42"/>
      <c r="F1" s="50" t="s">
        <v>471</v>
      </c>
      <c r="G1" s="50" t="s">
        <v>358</v>
      </c>
      <c r="H1" s="43"/>
      <c r="I1" s="51" t="s">
        <v>385</v>
      </c>
      <c r="J1" s="56" t="s">
        <v>394</v>
      </c>
    </row>
    <row r="2" spans="1:10" ht="30" x14ac:dyDescent="0.25">
      <c r="A2" s="35" t="s">
        <v>317</v>
      </c>
      <c r="B2" s="35" t="s">
        <v>0</v>
      </c>
      <c r="C2" s="35" t="s">
        <v>1</v>
      </c>
      <c r="D2" s="35" t="s">
        <v>2</v>
      </c>
      <c r="E2" s="39" t="s">
        <v>285</v>
      </c>
      <c r="F2" s="55" t="s">
        <v>393</v>
      </c>
      <c r="G2" s="55" t="s">
        <v>355</v>
      </c>
      <c r="H2" s="35" t="s">
        <v>377</v>
      </c>
      <c r="I2" s="35" t="s">
        <v>378</v>
      </c>
      <c r="J2" s="35" t="s">
        <v>379</v>
      </c>
    </row>
    <row r="3" spans="1:10" x14ac:dyDescent="0.25">
      <c r="A3" s="29">
        <v>1</v>
      </c>
      <c r="B3" s="2" t="s">
        <v>207</v>
      </c>
      <c r="C3" s="2" t="s">
        <v>208</v>
      </c>
      <c r="D3" s="2" t="s">
        <v>209</v>
      </c>
      <c r="E3" s="2" t="str">
        <f t="shared" ref="E3:E34" si="0">CONCATENATE(B3," ",C3," ",D3)</f>
        <v>ALMARAZ ROMERO RODRIGO</v>
      </c>
      <c r="F3" s="29"/>
      <c r="G3" s="29"/>
      <c r="H3" s="71">
        <f>'Alta de Empleados'!V5+365</f>
        <v>43708</v>
      </c>
      <c r="I3" s="72">
        <v>6</v>
      </c>
      <c r="J3" s="71"/>
    </row>
    <row r="4" spans="1:10" x14ac:dyDescent="0.25">
      <c r="A4" s="29">
        <v>2</v>
      </c>
      <c r="B4" s="2" t="s">
        <v>210</v>
      </c>
      <c r="C4" s="2" t="s">
        <v>211</v>
      </c>
      <c r="D4" s="2" t="s">
        <v>212</v>
      </c>
      <c r="E4" s="2" t="str">
        <f t="shared" si="0"/>
        <v>CORTES SANTIAGO FERNANDO</v>
      </c>
      <c r="F4" s="29"/>
      <c r="G4" s="29"/>
      <c r="H4" s="44"/>
      <c r="I4" s="29">
        <v>8</v>
      </c>
      <c r="J4" s="44"/>
    </row>
    <row r="5" spans="1:10" x14ac:dyDescent="0.25">
      <c r="A5" s="29">
        <v>3</v>
      </c>
      <c r="B5" s="2" t="s">
        <v>213</v>
      </c>
      <c r="C5" s="2" t="s">
        <v>214</v>
      </c>
      <c r="D5" s="2" t="s">
        <v>215</v>
      </c>
      <c r="E5" s="2" t="str">
        <f t="shared" si="0"/>
        <v>OJEDA IBARRA JOSE</v>
      </c>
      <c r="F5" s="29"/>
      <c r="G5" s="29"/>
      <c r="H5" s="44"/>
      <c r="I5" s="29">
        <v>10</v>
      </c>
      <c r="J5" s="44"/>
    </row>
    <row r="6" spans="1:10" x14ac:dyDescent="0.25">
      <c r="A6" s="29">
        <v>4</v>
      </c>
      <c r="B6" s="2" t="s">
        <v>216</v>
      </c>
      <c r="C6" s="2" t="s">
        <v>217</v>
      </c>
      <c r="D6" s="2" t="s">
        <v>218</v>
      </c>
      <c r="E6" s="2" t="str">
        <f t="shared" si="0"/>
        <v>OLVERA RAMIREZ JUAN CARLOS</v>
      </c>
      <c r="F6" s="29"/>
      <c r="G6" s="29"/>
      <c r="H6" s="45"/>
      <c r="I6" s="29">
        <v>12</v>
      </c>
      <c r="J6" s="45"/>
    </row>
    <row r="7" spans="1:10" x14ac:dyDescent="0.25">
      <c r="A7" s="29">
        <v>5</v>
      </c>
      <c r="B7" s="2" t="s">
        <v>197</v>
      </c>
      <c r="C7" s="2" t="s">
        <v>198</v>
      </c>
      <c r="D7" s="2" t="s">
        <v>219</v>
      </c>
      <c r="E7" s="2" t="str">
        <f t="shared" si="0"/>
        <v>PEREZ HERNANDEZ DANIEL</v>
      </c>
      <c r="F7" s="29"/>
      <c r="G7" s="29"/>
      <c r="H7" s="45"/>
      <c r="I7" s="29"/>
      <c r="J7" s="45"/>
    </row>
    <row r="8" spans="1:10" x14ac:dyDescent="0.25">
      <c r="A8" s="29">
        <v>6</v>
      </c>
      <c r="B8" s="2" t="s">
        <v>220</v>
      </c>
      <c r="C8" s="2" t="s">
        <v>221</v>
      </c>
      <c r="D8" s="2" t="s">
        <v>222</v>
      </c>
      <c r="E8" s="2" t="str">
        <f t="shared" si="0"/>
        <v>RICO PACHECO TULIA</v>
      </c>
      <c r="F8" s="29"/>
      <c r="G8" s="29"/>
      <c r="H8" s="45"/>
      <c r="I8" s="29"/>
      <c r="J8" s="45"/>
    </row>
    <row r="9" spans="1:10" x14ac:dyDescent="0.25">
      <c r="A9" s="29">
        <v>7</v>
      </c>
      <c r="B9" s="2" t="s">
        <v>197</v>
      </c>
      <c r="C9" s="2" t="s">
        <v>223</v>
      </c>
      <c r="D9" s="2" t="s">
        <v>224</v>
      </c>
      <c r="E9" s="2" t="str">
        <f t="shared" si="0"/>
        <v>PEREZ VILLAFUERTE ANGELES SARAHI</v>
      </c>
      <c r="F9" s="29"/>
      <c r="G9" s="29"/>
      <c r="H9" s="45"/>
      <c r="I9" s="29"/>
      <c r="J9" s="45"/>
    </row>
    <row r="10" spans="1:10" x14ac:dyDescent="0.25">
      <c r="A10" s="29">
        <v>8</v>
      </c>
      <c r="B10" s="2" t="s">
        <v>225</v>
      </c>
      <c r="C10" s="2" t="s">
        <v>226</v>
      </c>
      <c r="D10" s="2" t="s">
        <v>227</v>
      </c>
      <c r="E10" s="2" t="str">
        <f t="shared" si="0"/>
        <v>JIMENEZ ORTEGA HERLINDA</v>
      </c>
      <c r="F10" s="29"/>
      <c r="G10" s="29"/>
      <c r="H10" s="45"/>
      <c r="I10" s="29"/>
      <c r="J10" s="45"/>
    </row>
    <row r="11" spans="1:10" x14ac:dyDescent="0.25">
      <c r="A11" s="29">
        <v>9</v>
      </c>
      <c r="B11" s="2" t="s">
        <v>228</v>
      </c>
      <c r="C11" s="2" t="s">
        <v>229</v>
      </c>
      <c r="D11" s="2" t="s">
        <v>230</v>
      </c>
      <c r="E11" s="2" t="str">
        <f t="shared" si="0"/>
        <v>TOLEDO VAZQUEZ LIDIA</v>
      </c>
      <c r="F11" s="30" t="s">
        <v>267</v>
      </c>
      <c r="G11" s="30" t="s">
        <v>380</v>
      </c>
      <c r="H11" s="45"/>
      <c r="I11" s="29"/>
      <c r="J11" s="45"/>
    </row>
    <row r="12" spans="1:10" x14ac:dyDescent="0.25">
      <c r="A12" s="29">
        <v>10</v>
      </c>
      <c r="B12" s="2" t="s">
        <v>246</v>
      </c>
      <c r="C12" s="2" t="s">
        <v>247</v>
      </c>
      <c r="D12" s="2" t="s">
        <v>248</v>
      </c>
      <c r="E12" s="2" t="str">
        <f t="shared" si="0"/>
        <v>LOPEZ LAGO CINTHYA</v>
      </c>
      <c r="F12" s="29"/>
      <c r="G12" s="29"/>
      <c r="H12" s="45"/>
      <c r="I12" s="29"/>
      <c r="J12" s="45"/>
    </row>
    <row r="13" spans="1:10" x14ac:dyDescent="0.25">
      <c r="A13" s="29">
        <v>11</v>
      </c>
      <c r="B13" s="2" t="s">
        <v>231</v>
      </c>
      <c r="C13" s="2" t="s">
        <v>232</v>
      </c>
      <c r="D13" s="2" t="s">
        <v>233</v>
      </c>
      <c r="E13" s="2" t="str">
        <f t="shared" si="0"/>
        <v>HERRERA BRAVO SOTO LUIS GIOVANNY</v>
      </c>
      <c r="F13" s="29"/>
      <c r="G13" s="29"/>
      <c r="H13" s="45"/>
      <c r="I13" s="29"/>
      <c r="J13" s="45"/>
    </row>
    <row r="14" spans="1:10" x14ac:dyDescent="0.25">
      <c r="A14" s="29">
        <v>12</v>
      </c>
      <c r="B14" s="2" t="s">
        <v>234</v>
      </c>
      <c r="C14" s="2" t="s">
        <v>235</v>
      </c>
      <c r="D14" s="2" t="s">
        <v>236</v>
      </c>
      <c r="E14" s="2" t="str">
        <f t="shared" si="0"/>
        <v>CHAVEZ RODRIGUEZ ERICK</v>
      </c>
      <c r="F14" s="29"/>
      <c r="G14" s="29"/>
      <c r="H14" s="45"/>
      <c r="I14" s="29"/>
      <c r="J14" s="45"/>
    </row>
    <row r="15" spans="1:10" x14ac:dyDescent="0.25">
      <c r="A15" s="29">
        <v>14</v>
      </c>
      <c r="B15" s="2" t="s">
        <v>237</v>
      </c>
      <c r="C15" s="2" t="s">
        <v>238</v>
      </c>
      <c r="D15" s="2" t="s">
        <v>239</v>
      </c>
      <c r="E15" s="2" t="str">
        <f t="shared" si="0"/>
        <v>PLATA PICHARDO ALBERTO</v>
      </c>
      <c r="F15" s="29"/>
      <c r="G15" s="29"/>
      <c r="H15" s="45"/>
      <c r="I15" s="29"/>
      <c r="J15" s="45"/>
    </row>
    <row r="16" spans="1:10" x14ac:dyDescent="0.25">
      <c r="A16" s="29">
        <v>15</v>
      </c>
      <c r="B16" s="2" t="s">
        <v>252</v>
      </c>
      <c r="C16" s="2" t="s">
        <v>253</v>
      </c>
      <c r="D16" s="2" t="s">
        <v>254</v>
      </c>
      <c r="E16" s="2" t="str">
        <f t="shared" si="0"/>
        <v>MARIANO CRESCENCIO HECTOR</v>
      </c>
      <c r="F16" s="29"/>
      <c r="G16" s="29"/>
      <c r="H16" s="45"/>
      <c r="I16" s="29"/>
      <c r="J16" s="45"/>
    </row>
    <row r="17" spans="1:10" x14ac:dyDescent="0.25">
      <c r="A17" s="29">
        <v>16</v>
      </c>
      <c r="B17" s="2" t="s">
        <v>255</v>
      </c>
      <c r="C17" s="2" t="s">
        <v>256</v>
      </c>
      <c r="D17" s="2" t="s">
        <v>257</v>
      </c>
      <c r="E17" s="2" t="str">
        <f t="shared" si="0"/>
        <v>CENTENO MORALES JAQUELINE</v>
      </c>
      <c r="F17" s="29"/>
      <c r="G17" s="29"/>
      <c r="H17" s="45"/>
      <c r="I17" s="29"/>
      <c r="J17" s="45"/>
    </row>
    <row r="18" spans="1:10" x14ac:dyDescent="0.25">
      <c r="A18" s="29">
        <v>17</v>
      </c>
      <c r="B18" s="2" t="s">
        <v>258</v>
      </c>
      <c r="C18" s="2" t="s">
        <v>198</v>
      </c>
      <c r="D18" s="2" t="s">
        <v>259</v>
      </c>
      <c r="E18" s="2" t="str">
        <f t="shared" si="0"/>
        <v>SANTANA HERNANDEZ JOSE LUIS</v>
      </c>
      <c r="F18" s="29"/>
      <c r="G18" s="29"/>
      <c r="H18" s="45"/>
      <c r="I18" s="29"/>
      <c r="J18" s="45"/>
    </row>
    <row r="19" spans="1:10" x14ac:dyDescent="0.25">
      <c r="A19" s="29">
        <v>20</v>
      </c>
      <c r="B19" s="2" t="s">
        <v>260</v>
      </c>
      <c r="C19" s="2" t="s">
        <v>149</v>
      </c>
      <c r="D19" s="2" t="s">
        <v>261</v>
      </c>
      <c r="E19" s="2" t="str">
        <f t="shared" si="0"/>
        <v>BARCENAS GARCIA CHRISTOPHER EDUARDO</v>
      </c>
      <c r="F19" s="29"/>
      <c r="G19" s="29"/>
      <c r="H19" s="45"/>
      <c r="I19" s="29"/>
      <c r="J19" s="45"/>
    </row>
    <row r="20" spans="1:10" x14ac:dyDescent="0.25">
      <c r="A20" s="29">
        <v>22</v>
      </c>
      <c r="B20" s="2" t="s">
        <v>262</v>
      </c>
      <c r="C20" s="2" t="s">
        <v>262</v>
      </c>
      <c r="D20" s="2" t="s">
        <v>263</v>
      </c>
      <c r="E20" s="2" t="str">
        <f t="shared" si="0"/>
        <v>SALAZAR SALAZAR DIEGO</v>
      </c>
      <c r="F20" s="29"/>
      <c r="G20" s="29"/>
      <c r="H20" s="45"/>
      <c r="I20" s="29"/>
      <c r="J20" s="45"/>
    </row>
    <row r="21" spans="1:10" x14ac:dyDescent="0.25">
      <c r="A21" s="29">
        <v>24</v>
      </c>
      <c r="B21" s="2" t="s">
        <v>398</v>
      </c>
      <c r="C21" s="2" t="s">
        <v>399</v>
      </c>
      <c r="D21" s="2" t="s">
        <v>400</v>
      </c>
      <c r="E21" s="2" t="str">
        <f t="shared" si="0"/>
        <v>XALAMIHUA ALTAMIRANO JESUS</v>
      </c>
      <c r="F21" s="29"/>
      <c r="G21" s="29"/>
      <c r="H21" s="45"/>
      <c r="I21" s="29"/>
      <c r="J21" s="45"/>
    </row>
    <row r="22" spans="1:10" x14ac:dyDescent="0.25">
      <c r="A22" s="29">
        <v>25</v>
      </c>
      <c r="B22" s="2" t="s">
        <v>149</v>
      </c>
      <c r="C22" s="2" t="s">
        <v>150</v>
      </c>
      <c r="D22" s="2" t="s">
        <v>264</v>
      </c>
      <c r="E22" s="2" t="str">
        <f t="shared" si="0"/>
        <v>GARCIA ARCOS NAOMI</v>
      </c>
      <c r="F22" s="29"/>
      <c r="G22" s="29"/>
      <c r="H22" s="45"/>
      <c r="I22" s="29"/>
      <c r="J22" s="45"/>
    </row>
    <row r="23" spans="1:10" x14ac:dyDescent="0.25">
      <c r="A23" s="30" t="s">
        <v>397</v>
      </c>
      <c r="B23" s="2" t="s">
        <v>265</v>
      </c>
      <c r="C23" s="2" t="s">
        <v>266</v>
      </c>
      <c r="D23" s="2" t="s">
        <v>376</v>
      </c>
      <c r="E23" s="2" t="str">
        <f t="shared" si="0"/>
        <v>REYES ALCARAZ SELENE JAZMIN</v>
      </c>
      <c r="F23" s="29"/>
      <c r="G23" s="29"/>
      <c r="H23" s="45"/>
      <c r="I23" s="29"/>
      <c r="J23" s="45"/>
    </row>
    <row r="24" spans="1:10" x14ac:dyDescent="0.25">
      <c r="A24" s="30" t="s">
        <v>397</v>
      </c>
      <c r="B24" s="2" t="s">
        <v>431</v>
      </c>
      <c r="C24" s="2" t="s">
        <v>208</v>
      </c>
      <c r="D24" s="2" t="s">
        <v>432</v>
      </c>
      <c r="E24" s="2" t="str">
        <f t="shared" si="0"/>
        <v>FOUBERT ROMERO JAVIER</v>
      </c>
      <c r="F24" s="29"/>
      <c r="G24" s="29"/>
      <c r="H24" s="45"/>
      <c r="I24" s="29"/>
      <c r="J24" s="45"/>
    </row>
    <row r="25" spans="1:10" x14ac:dyDescent="0.25">
      <c r="A25" s="29"/>
      <c r="B25" s="1"/>
      <c r="C25" s="1"/>
      <c r="D25" s="1"/>
      <c r="E25" s="2" t="str">
        <f t="shared" si="0"/>
        <v xml:space="preserve">  </v>
      </c>
      <c r="F25" s="29"/>
      <c r="G25" s="29"/>
      <c r="H25" s="44"/>
      <c r="I25" s="29"/>
      <c r="J25" s="44"/>
    </row>
    <row r="26" spans="1:10" x14ac:dyDescent="0.25">
      <c r="A26" s="29"/>
      <c r="B26" s="1"/>
      <c r="C26" s="1"/>
      <c r="D26" s="1"/>
      <c r="E26" s="2" t="str">
        <f t="shared" si="0"/>
        <v xml:space="preserve">  </v>
      </c>
      <c r="F26" s="29"/>
      <c r="G26" s="29"/>
      <c r="H26" s="44"/>
      <c r="I26" s="29"/>
      <c r="J26" s="44"/>
    </row>
    <row r="27" spans="1:10" x14ac:dyDescent="0.25">
      <c r="A27" s="29"/>
      <c r="B27" s="1"/>
      <c r="C27" s="1"/>
      <c r="D27" s="1"/>
      <c r="E27" s="2" t="str">
        <f t="shared" si="0"/>
        <v xml:space="preserve">  </v>
      </c>
      <c r="F27" s="29"/>
      <c r="G27" s="29"/>
      <c r="H27" s="44"/>
      <c r="I27" s="29"/>
      <c r="J27" s="44"/>
    </row>
    <row r="28" spans="1:10" x14ac:dyDescent="0.25">
      <c r="A28" s="29"/>
      <c r="B28" s="1"/>
      <c r="C28" s="1"/>
      <c r="D28" s="1"/>
      <c r="E28" s="2" t="str">
        <f t="shared" si="0"/>
        <v xml:space="preserve">  </v>
      </c>
      <c r="F28" s="29"/>
      <c r="G28" s="29"/>
      <c r="H28" s="44"/>
      <c r="I28" s="29"/>
      <c r="J28" s="44"/>
    </row>
    <row r="29" spans="1:10" x14ac:dyDescent="0.25">
      <c r="A29" s="29"/>
      <c r="B29" s="1"/>
      <c r="C29" s="1"/>
      <c r="D29" s="1"/>
      <c r="E29" s="2" t="str">
        <f t="shared" si="0"/>
        <v xml:space="preserve">  </v>
      </c>
      <c r="F29" s="29"/>
      <c r="G29" s="29"/>
      <c r="H29" s="44"/>
      <c r="I29" s="29"/>
      <c r="J29" s="44"/>
    </row>
    <row r="30" spans="1:10" x14ac:dyDescent="0.25">
      <c r="A30" s="29"/>
      <c r="B30" s="1"/>
      <c r="C30" s="1"/>
      <c r="D30" s="1"/>
      <c r="E30" s="2" t="str">
        <f t="shared" si="0"/>
        <v xml:space="preserve">  </v>
      </c>
      <c r="F30" s="29"/>
      <c r="G30" s="29"/>
      <c r="H30" s="44"/>
      <c r="I30" s="29"/>
      <c r="J30" s="44"/>
    </row>
    <row r="31" spans="1:10" x14ac:dyDescent="0.25">
      <c r="A31" s="29"/>
      <c r="B31" s="1"/>
      <c r="C31" s="1"/>
      <c r="D31" s="1"/>
      <c r="E31" s="2" t="str">
        <f t="shared" si="0"/>
        <v xml:space="preserve">  </v>
      </c>
      <c r="F31" s="29"/>
      <c r="G31" s="29"/>
      <c r="H31" s="44"/>
      <c r="I31" s="29"/>
      <c r="J31" s="44"/>
    </row>
    <row r="32" spans="1:10" x14ac:dyDescent="0.25">
      <c r="A32" s="29"/>
      <c r="B32" s="1"/>
      <c r="C32" s="1"/>
      <c r="D32" s="1"/>
      <c r="E32" s="2" t="str">
        <f t="shared" si="0"/>
        <v xml:space="preserve">  </v>
      </c>
      <c r="F32" s="29"/>
      <c r="G32" s="29"/>
      <c r="H32" s="44"/>
      <c r="I32" s="29"/>
      <c r="J32" s="44"/>
    </row>
    <row r="33" spans="1:10" x14ac:dyDescent="0.25">
      <c r="A33" s="29"/>
      <c r="B33" s="1"/>
      <c r="C33" s="1"/>
      <c r="D33" s="1"/>
      <c r="E33" s="2" t="str">
        <f t="shared" si="0"/>
        <v xml:space="preserve">  </v>
      </c>
      <c r="F33" s="29"/>
      <c r="G33" s="29"/>
      <c r="H33" s="44"/>
      <c r="I33" s="29"/>
      <c r="J33" s="44"/>
    </row>
    <row r="34" spans="1:10" x14ac:dyDescent="0.25">
      <c r="A34" s="29"/>
      <c r="B34" s="1"/>
      <c r="C34" s="1"/>
      <c r="D34" s="1"/>
      <c r="E34" s="2" t="str">
        <f t="shared" si="0"/>
        <v xml:space="preserve">  </v>
      </c>
      <c r="F34" s="29"/>
      <c r="G34" s="29"/>
      <c r="H34" s="44"/>
      <c r="I34" s="29"/>
      <c r="J34" s="44"/>
    </row>
    <row r="35" spans="1:10" x14ac:dyDescent="0.25">
      <c r="A35" s="29"/>
      <c r="B35" s="1"/>
      <c r="C35" s="1"/>
      <c r="D35" s="1"/>
      <c r="E35" s="2" t="str">
        <f t="shared" ref="E35:E66" si="1">CONCATENATE(B35," ",C35," ",D35)</f>
        <v xml:space="preserve">  </v>
      </c>
      <c r="F35" s="29"/>
      <c r="G35" s="29"/>
      <c r="H35" s="44"/>
      <c r="I35" s="29"/>
      <c r="J35" s="44"/>
    </row>
    <row r="36" spans="1:10" x14ac:dyDescent="0.25">
      <c r="A36" s="29"/>
      <c r="B36" s="1"/>
      <c r="C36" s="1"/>
      <c r="D36" s="1"/>
      <c r="E36" s="2" t="str">
        <f t="shared" si="1"/>
        <v xml:space="preserve">  </v>
      </c>
      <c r="F36" s="29"/>
      <c r="G36" s="29"/>
      <c r="H36" s="44"/>
      <c r="I36" s="29"/>
      <c r="J36" s="44"/>
    </row>
    <row r="37" spans="1:10" x14ac:dyDescent="0.25">
      <c r="A37" s="29"/>
      <c r="B37" s="1"/>
      <c r="C37" s="1"/>
      <c r="D37" s="1"/>
      <c r="E37" s="2" t="str">
        <f t="shared" si="1"/>
        <v xml:space="preserve">  </v>
      </c>
      <c r="F37" s="29"/>
      <c r="G37" s="29"/>
      <c r="H37" s="44"/>
      <c r="I37" s="29"/>
      <c r="J37" s="44"/>
    </row>
    <row r="38" spans="1:10" x14ac:dyDescent="0.25">
      <c r="A38" s="29"/>
      <c r="B38" s="1"/>
      <c r="C38" s="1"/>
      <c r="D38" s="1"/>
      <c r="E38" s="2" t="str">
        <f t="shared" si="1"/>
        <v xml:space="preserve">  </v>
      </c>
      <c r="F38" s="29"/>
      <c r="G38" s="29"/>
      <c r="H38" s="44"/>
      <c r="I38" s="29"/>
      <c r="J38" s="44"/>
    </row>
    <row r="39" spans="1:10" x14ac:dyDescent="0.25">
      <c r="A39" s="29"/>
      <c r="B39" s="1"/>
      <c r="C39" s="1"/>
      <c r="D39" s="1"/>
      <c r="E39" s="2" t="str">
        <f t="shared" si="1"/>
        <v xml:space="preserve">  </v>
      </c>
      <c r="F39" s="29"/>
      <c r="G39" s="29"/>
      <c r="H39" s="44"/>
      <c r="I39" s="29"/>
      <c r="J39" s="44"/>
    </row>
    <row r="40" spans="1:10" x14ac:dyDescent="0.25">
      <c r="A40" s="29"/>
      <c r="B40" s="1"/>
      <c r="C40" s="1"/>
      <c r="D40" s="1"/>
      <c r="E40" s="2" t="str">
        <f t="shared" si="1"/>
        <v xml:space="preserve">  </v>
      </c>
      <c r="F40" s="29"/>
      <c r="G40" s="29"/>
      <c r="H40" s="44"/>
      <c r="I40" s="29"/>
      <c r="J40" s="44"/>
    </row>
    <row r="41" spans="1:10" x14ac:dyDescent="0.25">
      <c r="A41" s="29"/>
      <c r="B41" s="1"/>
      <c r="C41" s="1"/>
      <c r="D41" s="1"/>
      <c r="E41" s="2" t="str">
        <f t="shared" si="1"/>
        <v xml:space="preserve">  </v>
      </c>
      <c r="F41" s="29"/>
      <c r="G41" s="29"/>
      <c r="H41" s="44"/>
      <c r="I41" s="29"/>
      <c r="J41" s="44"/>
    </row>
    <row r="42" spans="1:10" x14ac:dyDescent="0.25">
      <c r="A42" s="29"/>
      <c r="B42" s="1"/>
      <c r="C42" s="1"/>
      <c r="D42" s="1"/>
      <c r="E42" s="2" t="str">
        <f t="shared" si="1"/>
        <v xml:space="preserve">  </v>
      </c>
      <c r="F42" s="29"/>
      <c r="G42" s="29"/>
      <c r="H42" s="44"/>
      <c r="I42" s="29"/>
      <c r="J42" s="44"/>
    </row>
    <row r="43" spans="1:10" x14ac:dyDescent="0.25">
      <c r="A43" s="29"/>
      <c r="B43" s="1"/>
      <c r="C43" s="1"/>
      <c r="D43" s="1"/>
      <c r="E43" s="2" t="str">
        <f t="shared" si="1"/>
        <v xml:space="preserve">  </v>
      </c>
      <c r="F43" s="29"/>
      <c r="G43" s="29"/>
      <c r="H43" s="44"/>
      <c r="I43" s="29"/>
      <c r="J43" s="44"/>
    </row>
    <row r="44" spans="1:10" x14ac:dyDescent="0.25">
      <c r="A44" s="29"/>
      <c r="B44" s="1"/>
      <c r="C44" s="1"/>
      <c r="D44" s="1"/>
      <c r="E44" s="2" t="str">
        <f t="shared" si="1"/>
        <v xml:space="preserve">  </v>
      </c>
      <c r="F44" s="29"/>
      <c r="G44" s="29"/>
      <c r="H44" s="44"/>
      <c r="I44" s="29"/>
      <c r="J44" s="44"/>
    </row>
    <row r="45" spans="1:10" x14ac:dyDescent="0.25">
      <c r="A45" s="29"/>
      <c r="B45" s="1"/>
      <c r="C45" s="1"/>
      <c r="D45" s="1"/>
      <c r="E45" s="2" t="str">
        <f t="shared" si="1"/>
        <v xml:space="preserve">  </v>
      </c>
      <c r="F45" s="29"/>
      <c r="G45" s="29"/>
      <c r="H45" s="44"/>
      <c r="I45" s="29"/>
      <c r="J45" s="44"/>
    </row>
    <row r="46" spans="1:10" x14ac:dyDescent="0.25">
      <c r="A46" s="29"/>
      <c r="B46" s="1"/>
      <c r="C46" s="1"/>
      <c r="D46" s="1"/>
      <c r="E46" s="2" t="str">
        <f t="shared" si="1"/>
        <v xml:space="preserve">  </v>
      </c>
      <c r="F46" s="29"/>
      <c r="G46" s="29"/>
      <c r="H46" s="44"/>
      <c r="I46" s="29"/>
      <c r="J46" s="44"/>
    </row>
    <row r="47" spans="1:10" x14ac:dyDescent="0.25">
      <c r="A47" s="29"/>
      <c r="B47" s="1"/>
      <c r="C47" s="1"/>
      <c r="D47" s="1"/>
      <c r="E47" s="2" t="str">
        <f t="shared" si="1"/>
        <v xml:space="preserve">  </v>
      </c>
      <c r="F47" s="29"/>
      <c r="G47" s="29"/>
      <c r="H47" s="44"/>
      <c r="I47" s="29"/>
      <c r="J47" s="44"/>
    </row>
    <row r="48" spans="1:10" x14ac:dyDescent="0.25">
      <c r="A48" s="29"/>
      <c r="B48" s="1"/>
      <c r="C48" s="1"/>
      <c r="D48" s="1"/>
      <c r="E48" s="2" t="str">
        <f t="shared" si="1"/>
        <v xml:space="preserve">  </v>
      </c>
      <c r="F48" s="29"/>
      <c r="G48" s="29"/>
      <c r="H48" s="44"/>
      <c r="I48" s="29"/>
      <c r="J48" s="44"/>
    </row>
    <row r="49" spans="1:10" x14ac:dyDescent="0.25">
      <c r="A49" s="29"/>
      <c r="B49" s="1"/>
      <c r="C49" s="1"/>
      <c r="D49" s="1"/>
      <c r="E49" s="2" t="str">
        <f t="shared" si="1"/>
        <v xml:space="preserve">  </v>
      </c>
      <c r="F49" s="29"/>
      <c r="G49" s="29"/>
      <c r="H49" s="44"/>
      <c r="I49" s="29"/>
      <c r="J49" s="44"/>
    </row>
    <row r="50" spans="1:10" x14ac:dyDescent="0.25">
      <c r="A50" s="29"/>
      <c r="B50" s="1"/>
      <c r="C50" s="1"/>
      <c r="D50" s="1"/>
      <c r="E50" s="2" t="str">
        <f t="shared" si="1"/>
        <v xml:space="preserve">  </v>
      </c>
      <c r="F50" s="29"/>
      <c r="G50" s="29"/>
      <c r="H50" s="44"/>
      <c r="I50" s="29"/>
      <c r="J50" s="44"/>
    </row>
    <row r="51" spans="1:10" x14ac:dyDescent="0.25">
      <c r="A51" s="29"/>
      <c r="B51" s="1"/>
      <c r="C51" s="1"/>
      <c r="D51" s="1"/>
      <c r="E51" s="2" t="str">
        <f t="shared" si="1"/>
        <v xml:space="preserve">  </v>
      </c>
      <c r="F51" s="29"/>
      <c r="G51" s="29"/>
      <c r="H51" s="44"/>
      <c r="I51" s="29"/>
      <c r="J51" s="44"/>
    </row>
    <row r="52" spans="1:10" x14ac:dyDescent="0.25">
      <c r="A52" s="29"/>
      <c r="B52" s="1"/>
      <c r="C52" s="1"/>
      <c r="D52" s="1"/>
      <c r="E52" s="2" t="str">
        <f t="shared" si="1"/>
        <v xml:space="preserve">  </v>
      </c>
      <c r="F52" s="29"/>
      <c r="G52" s="29"/>
      <c r="H52" s="44"/>
      <c r="I52" s="29"/>
      <c r="J52" s="44"/>
    </row>
    <row r="53" spans="1:10" x14ac:dyDescent="0.25">
      <c r="A53" s="29"/>
      <c r="B53" s="1"/>
      <c r="C53" s="1"/>
      <c r="D53" s="1"/>
      <c r="E53" s="2" t="str">
        <f t="shared" si="1"/>
        <v xml:space="preserve">  </v>
      </c>
      <c r="F53" s="29"/>
      <c r="G53" s="29"/>
      <c r="H53" s="44"/>
      <c r="I53" s="29"/>
      <c r="J53" s="44"/>
    </row>
    <row r="54" spans="1:10" x14ac:dyDescent="0.25">
      <c r="A54" s="29"/>
      <c r="B54" s="1"/>
      <c r="C54" s="1"/>
      <c r="D54" s="1"/>
      <c r="E54" s="2" t="str">
        <f t="shared" si="1"/>
        <v xml:space="preserve">  </v>
      </c>
      <c r="F54" s="29"/>
      <c r="G54" s="29"/>
      <c r="H54" s="44"/>
      <c r="I54" s="29"/>
      <c r="J54" s="44"/>
    </row>
    <row r="55" spans="1:10" x14ac:dyDescent="0.25">
      <c r="A55" s="29"/>
      <c r="B55" s="1"/>
      <c r="C55" s="1"/>
      <c r="D55" s="1"/>
      <c r="E55" s="2" t="str">
        <f t="shared" si="1"/>
        <v xml:space="preserve">  </v>
      </c>
      <c r="F55" s="29"/>
      <c r="G55" s="29"/>
      <c r="H55" s="44"/>
      <c r="I55" s="29"/>
      <c r="J55" s="44"/>
    </row>
    <row r="56" spans="1:10" x14ac:dyDescent="0.25">
      <c r="A56" s="29"/>
      <c r="B56" s="1"/>
      <c r="C56" s="1"/>
      <c r="D56" s="1"/>
      <c r="E56" s="2" t="str">
        <f t="shared" si="1"/>
        <v xml:space="preserve">  </v>
      </c>
      <c r="F56" s="29"/>
      <c r="G56" s="29"/>
      <c r="H56" s="44"/>
      <c r="I56" s="29"/>
      <c r="J56" s="44"/>
    </row>
    <row r="57" spans="1:10" x14ac:dyDescent="0.25">
      <c r="A57" s="29"/>
      <c r="B57" s="1"/>
      <c r="C57" s="1"/>
      <c r="D57" s="1"/>
      <c r="E57" s="2" t="str">
        <f t="shared" si="1"/>
        <v xml:space="preserve">  </v>
      </c>
      <c r="F57" s="29"/>
      <c r="G57" s="29"/>
      <c r="H57" s="44"/>
      <c r="I57" s="29"/>
      <c r="J57" s="44"/>
    </row>
    <row r="58" spans="1:10" x14ac:dyDescent="0.25">
      <c r="A58" s="29"/>
      <c r="B58" s="1"/>
      <c r="C58" s="1"/>
      <c r="D58" s="1"/>
      <c r="E58" s="2" t="str">
        <f t="shared" si="1"/>
        <v xml:space="preserve">  </v>
      </c>
      <c r="F58" s="29"/>
      <c r="G58" s="29"/>
      <c r="H58" s="44"/>
      <c r="I58" s="29"/>
      <c r="J58" s="44"/>
    </row>
    <row r="59" spans="1:10" x14ac:dyDescent="0.25">
      <c r="A59" s="29"/>
      <c r="B59" s="1"/>
      <c r="C59" s="1"/>
      <c r="D59" s="1"/>
      <c r="E59" s="2" t="str">
        <f t="shared" si="1"/>
        <v xml:space="preserve">  </v>
      </c>
      <c r="F59" s="29"/>
      <c r="G59" s="29"/>
      <c r="H59" s="44"/>
      <c r="I59" s="29"/>
      <c r="J59" s="44"/>
    </row>
    <row r="60" spans="1:10" x14ac:dyDescent="0.25">
      <c r="A60" s="29"/>
      <c r="B60" s="1"/>
      <c r="C60" s="1"/>
      <c r="D60" s="1"/>
      <c r="E60" s="2" t="str">
        <f t="shared" si="1"/>
        <v xml:space="preserve">  </v>
      </c>
      <c r="F60" s="29"/>
      <c r="G60" s="29"/>
      <c r="H60" s="44"/>
      <c r="I60" s="29"/>
      <c r="J60" s="44"/>
    </row>
    <row r="61" spans="1:10" x14ac:dyDescent="0.25">
      <c r="A61" s="29"/>
      <c r="B61" s="1"/>
      <c r="C61" s="1"/>
      <c r="D61" s="1"/>
      <c r="E61" s="2" t="str">
        <f t="shared" si="1"/>
        <v xml:space="preserve">  </v>
      </c>
      <c r="F61" s="29"/>
      <c r="G61" s="29"/>
      <c r="H61" s="44"/>
      <c r="I61" s="29"/>
      <c r="J61" s="44"/>
    </row>
    <row r="62" spans="1:10" x14ac:dyDescent="0.25">
      <c r="A62" s="29"/>
      <c r="B62" s="1"/>
      <c r="C62" s="1"/>
      <c r="D62" s="1"/>
      <c r="E62" s="2" t="str">
        <f t="shared" si="1"/>
        <v xml:space="preserve">  </v>
      </c>
      <c r="F62" s="29"/>
      <c r="G62" s="29"/>
      <c r="H62" s="44"/>
      <c r="I62" s="29"/>
      <c r="J62" s="44"/>
    </row>
    <row r="63" spans="1:10" x14ac:dyDescent="0.25">
      <c r="A63" s="29"/>
      <c r="B63" s="1"/>
      <c r="C63" s="1"/>
      <c r="D63" s="1"/>
      <c r="E63" s="2" t="str">
        <f t="shared" si="1"/>
        <v xml:space="preserve">  </v>
      </c>
      <c r="F63" s="29"/>
      <c r="G63" s="29"/>
      <c r="H63" s="44"/>
      <c r="I63" s="29"/>
      <c r="J63" s="44"/>
    </row>
    <row r="64" spans="1:10" x14ac:dyDescent="0.25">
      <c r="A64" s="29"/>
      <c r="B64" s="1"/>
      <c r="C64" s="1"/>
      <c r="D64" s="1"/>
      <c r="E64" s="2" t="str">
        <f t="shared" si="1"/>
        <v xml:space="preserve">  </v>
      </c>
      <c r="F64" s="29"/>
      <c r="G64" s="29"/>
      <c r="H64" s="44"/>
      <c r="I64" s="29"/>
      <c r="J64" s="44"/>
    </row>
    <row r="65" spans="1:10" x14ac:dyDescent="0.25">
      <c r="A65" s="29"/>
      <c r="B65" s="1"/>
      <c r="C65" s="1"/>
      <c r="D65" s="1"/>
      <c r="E65" s="2" t="str">
        <f t="shared" si="1"/>
        <v xml:space="preserve">  </v>
      </c>
      <c r="F65" s="29"/>
      <c r="G65" s="29"/>
      <c r="H65" s="44"/>
      <c r="I65" s="29"/>
      <c r="J65" s="44"/>
    </row>
    <row r="66" spans="1:10" x14ac:dyDescent="0.25">
      <c r="A66" s="29"/>
      <c r="B66" s="1"/>
      <c r="C66" s="1"/>
      <c r="D66" s="1"/>
      <c r="E66" s="2" t="str">
        <f t="shared" si="1"/>
        <v xml:space="preserve">  </v>
      </c>
      <c r="F66" s="29"/>
      <c r="G66" s="29"/>
      <c r="H66" s="44"/>
      <c r="I66" s="29"/>
      <c r="J66" s="44"/>
    </row>
    <row r="67" spans="1:10" x14ac:dyDescent="0.25">
      <c r="A67" s="29"/>
      <c r="B67" s="1"/>
      <c r="C67" s="1"/>
      <c r="D67" s="1"/>
      <c r="E67" s="2" t="str">
        <f t="shared" ref="E67:E97" si="2">CONCATENATE(B67," ",C67," ",D67)</f>
        <v xml:space="preserve">  </v>
      </c>
      <c r="F67" s="29"/>
      <c r="G67" s="29"/>
      <c r="H67" s="44"/>
      <c r="I67" s="29"/>
      <c r="J67" s="44"/>
    </row>
    <row r="68" spans="1:10" x14ac:dyDescent="0.25">
      <c r="A68" s="29"/>
      <c r="B68" s="1"/>
      <c r="C68" s="1"/>
      <c r="D68" s="1"/>
      <c r="E68" s="2" t="str">
        <f t="shared" si="2"/>
        <v xml:space="preserve">  </v>
      </c>
      <c r="F68" s="29"/>
      <c r="G68" s="29"/>
      <c r="H68" s="44"/>
      <c r="I68" s="29"/>
      <c r="J68" s="44"/>
    </row>
    <row r="69" spans="1:10" x14ac:dyDescent="0.25">
      <c r="A69" s="29"/>
      <c r="B69" s="1"/>
      <c r="C69" s="1"/>
      <c r="D69" s="1"/>
      <c r="E69" s="2" t="str">
        <f t="shared" si="2"/>
        <v xml:space="preserve">  </v>
      </c>
      <c r="F69" s="29"/>
      <c r="G69" s="29"/>
      <c r="H69" s="44"/>
      <c r="I69" s="29"/>
      <c r="J69" s="44"/>
    </row>
    <row r="70" spans="1:10" x14ac:dyDescent="0.25">
      <c r="A70" s="29"/>
      <c r="B70" s="1"/>
      <c r="C70" s="1"/>
      <c r="D70" s="1"/>
      <c r="E70" s="2" t="str">
        <f t="shared" si="2"/>
        <v xml:space="preserve">  </v>
      </c>
      <c r="F70" s="29"/>
      <c r="G70" s="29"/>
      <c r="H70" s="44"/>
      <c r="I70" s="29"/>
      <c r="J70" s="44"/>
    </row>
    <row r="71" spans="1:10" x14ac:dyDescent="0.25">
      <c r="A71" s="29"/>
      <c r="B71" s="1"/>
      <c r="C71" s="1"/>
      <c r="D71" s="1"/>
      <c r="E71" s="2" t="str">
        <f t="shared" si="2"/>
        <v xml:space="preserve">  </v>
      </c>
      <c r="F71" s="29"/>
      <c r="G71" s="29"/>
      <c r="H71" s="44"/>
      <c r="I71" s="29"/>
      <c r="J71" s="44"/>
    </row>
    <row r="72" spans="1:10" x14ac:dyDescent="0.25">
      <c r="A72" s="29"/>
      <c r="B72" s="1"/>
      <c r="C72" s="1"/>
      <c r="D72" s="1"/>
      <c r="E72" s="2" t="str">
        <f t="shared" si="2"/>
        <v xml:space="preserve">  </v>
      </c>
      <c r="F72" s="29"/>
      <c r="G72" s="29"/>
      <c r="H72" s="44"/>
      <c r="I72" s="29"/>
      <c r="J72" s="44"/>
    </row>
    <row r="73" spans="1:10" x14ac:dyDescent="0.25">
      <c r="A73" s="29"/>
      <c r="B73" s="1"/>
      <c r="C73" s="1"/>
      <c r="D73" s="1"/>
      <c r="E73" s="2" t="str">
        <f t="shared" si="2"/>
        <v xml:space="preserve">  </v>
      </c>
      <c r="F73" s="29"/>
      <c r="G73" s="29"/>
      <c r="H73" s="44"/>
      <c r="I73" s="29"/>
      <c r="J73" s="44"/>
    </row>
    <row r="74" spans="1:10" x14ac:dyDescent="0.25">
      <c r="A74" s="29"/>
      <c r="B74" s="1"/>
      <c r="C74" s="1"/>
      <c r="D74" s="1"/>
      <c r="E74" s="2" t="str">
        <f t="shared" si="2"/>
        <v xml:space="preserve">  </v>
      </c>
      <c r="F74" s="29"/>
      <c r="G74" s="29"/>
      <c r="H74" s="44"/>
      <c r="I74" s="29"/>
      <c r="J74" s="44"/>
    </row>
    <row r="75" spans="1:10" x14ac:dyDescent="0.25">
      <c r="A75" s="29"/>
      <c r="B75" s="1"/>
      <c r="C75" s="1"/>
      <c r="D75" s="1"/>
      <c r="E75" s="2" t="str">
        <f t="shared" si="2"/>
        <v xml:space="preserve">  </v>
      </c>
      <c r="F75" s="29"/>
      <c r="G75" s="29"/>
      <c r="H75" s="44"/>
      <c r="I75" s="29"/>
      <c r="J75" s="44"/>
    </row>
    <row r="76" spans="1:10" x14ac:dyDescent="0.25">
      <c r="A76" s="29"/>
      <c r="B76" s="1"/>
      <c r="C76" s="1"/>
      <c r="D76" s="1"/>
      <c r="E76" s="2" t="str">
        <f t="shared" si="2"/>
        <v xml:space="preserve">  </v>
      </c>
      <c r="F76" s="29"/>
      <c r="G76" s="29"/>
      <c r="H76" s="44"/>
      <c r="I76" s="29"/>
      <c r="J76" s="44"/>
    </row>
    <row r="77" spans="1:10" x14ac:dyDescent="0.25">
      <c r="A77" s="29"/>
      <c r="B77" s="1"/>
      <c r="C77" s="1"/>
      <c r="D77" s="1"/>
      <c r="E77" s="2" t="str">
        <f t="shared" si="2"/>
        <v xml:space="preserve">  </v>
      </c>
      <c r="F77" s="29"/>
      <c r="G77" s="29"/>
      <c r="H77" s="44"/>
      <c r="I77" s="29"/>
      <c r="J77" s="44"/>
    </row>
    <row r="78" spans="1:10" x14ac:dyDescent="0.25">
      <c r="A78" s="29"/>
      <c r="B78" s="1"/>
      <c r="C78" s="1"/>
      <c r="D78" s="1"/>
      <c r="E78" s="2" t="str">
        <f t="shared" si="2"/>
        <v xml:space="preserve">  </v>
      </c>
      <c r="F78" s="29"/>
      <c r="G78" s="29"/>
      <c r="H78" s="44"/>
      <c r="I78" s="29"/>
      <c r="J78" s="44"/>
    </row>
    <row r="79" spans="1:10" x14ac:dyDescent="0.25">
      <c r="A79" s="29"/>
      <c r="B79" s="1"/>
      <c r="C79" s="1"/>
      <c r="D79" s="1"/>
      <c r="E79" s="2" t="str">
        <f t="shared" si="2"/>
        <v xml:space="preserve">  </v>
      </c>
      <c r="F79" s="29"/>
      <c r="G79" s="29"/>
      <c r="H79" s="44"/>
      <c r="I79" s="29"/>
      <c r="J79" s="44"/>
    </row>
    <row r="80" spans="1:10" x14ac:dyDescent="0.25">
      <c r="A80" s="29"/>
      <c r="B80" s="1"/>
      <c r="C80" s="1"/>
      <c r="D80" s="1"/>
      <c r="E80" s="2" t="str">
        <f t="shared" si="2"/>
        <v xml:space="preserve">  </v>
      </c>
      <c r="F80" s="29"/>
      <c r="G80" s="29"/>
      <c r="H80" s="44"/>
      <c r="I80" s="29"/>
      <c r="J80" s="44"/>
    </row>
    <row r="81" spans="1:10" x14ac:dyDescent="0.25">
      <c r="A81" s="29"/>
      <c r="B81" s="1"/>
      <c r="C81" s="1"/>
      <c r="D81" s="1"/>
      <c r="E81" s="2" t="str">
        <f t="shared" si="2"/>
        <v xml:space="preserve">  </v>
      </c>
      <c r="F81" s="29"/>
      <c r="G81" s="29"/>
      <c r="H81" s="44"/>
      <c r="I81" s="29"/>
      <c r="J81" s="44"/>
    </row>
    <row r="82" spans="1:10" x14ac:dyDescent="0.25">
      <c r="A82" s="29"/>
      <c r="B82" s="1"/>
      <c r="C82" s="1"/>
      <c r="D82" s="1"/>
      <c r="E82" s="2" t="str">
        <f t="shared" si="2"/>
        <v xml:space="preserve">  </v>
      </c>
      <c r="F82" s="29"/>
      <c r="G82" s="29"/>
      <c r="H82" s="44"/>
      <c r="I82" s="29"/>
      <c r="J82" s="44"/>
    </row>
    <row r="83" spans="1:10" x14ac:dyDescent="0.25">
      <c r="A83" s="29"/>
      <c r="B83" s="1"/>
      <c r="C83" s="1"/>
      <c r="D83" s="1"/>
      <c r="E83" s="2" t="str">
        <f t="shared" si="2"/>
        <v xml:space="preserve">  </v>
      </c>
      <c r="F83" s="29"/>
      <c r="G83" s="29"/>
      <c r="H83" s="44"/>
      <c r="I83" s="29"/>
      <c r="J83" s="44"/>
    </row>
    <row r="84" spans="1:10" x14ac:dyDescent="0.25">
      <c r="A84" s="29"/>
      <c r="B84" s="1"/>
      <c r="C84" s="1"/>
      <c r="D84" s="1"/>
      <c r="E84" s="2" t="str">
        <f t="shared" si="2"/>
        <v xml:space="preserve">  </v>
      </c>
      <c r="F84" s="29"/>
      <c r="G84" s="29"/>
      <c r="H84" s="44"/>
      <c r="I84" s="29"/>
      <c r="J84" s="44"/>
    </row>
    <row r="85" spans="1:10" x14ac:dyDescent="0.25">
      <c r="A85" s="29"/>
      <c r="B85" s="1"/>
      <c r="C85" s="1"/>
      <c r="D85" s="1"/>
      <c r="E85" s="2" t="str">
        <f t="shared" si="2"/>
        <v xml:space="preserve">  </v>
      </c>
      <c r="F85" s="29"/>
      <c r="G85" s="29"/>
      <c r="H85" s="44"/>
      <c r="I85" s="29"/>
      <c r="J85" s="44"/>
    </row>
    <row r="86" spans="1:10" x14ac:dyDescent="0.25">
      <c r="A86" s="29"/>
      <c r="B86" s="1"/>
      <c r="C86" s="1"/>
      <c r="D86" s="1"/>
      <c r="E86" s="2" t="str">
        <f t="shared" si="2"/>
        <v xml:space="preserve">  </v>
      </c>
      <c r="F86" s="29"/>
      <c r="G86" s="29"/>
      <c r="H86" s="44"/>
      <c r="I86" s="29"/>
      <c r="J86" s="44"/>
    </row>
    <row r="87" spans="1:10" x14ac:dyDescent="0.25">
      <c r="A87" s="29"/>
      <c r="B87" s="1"/>
      <c r="C87" s="1"/>
      <c r="D87" s="1"/>
      <c r="E87" s="2" t="str">
        <f t="shared" si="2"/>
        <v xml:space="preserve">  </v>
      </c>
      <c r="F87" s="29"/>
      <c r="G87" s="29"/>
      <c r="H87" s="44"/>
      <c r="I87" s="29"/>
      <c r="J87" s="44"/>
    </row>
    <row r="88" spans="1:10" x14ac:dyDescent="0.25">
      <c r="A88" s="29"/>
      <c r="B88" s="1"/>
      <c r="C88" s="1"/>
      <c r="D88" s="1"/>
      <c r="E88" s="2" t="str">
        <f t="shared" si="2"/>
        <v xml:space="preserve">  </v>
      </c>
      <c r="F88" s="29"/>
      <c r="G88" s="29"/>
      <c r="H88" s="44"/>
      <c r="I88" s="29"/>
      <c r="J88" s="44"/>
    </row>
    <row r="89" spans="1:10" x14ac:dyDescent="0.25">
      <c r="A89" s="29"/>
      <c r="B89" s="1"/>
      <c r="C89" s="1"/>
      <c r="D89" s="1"/>
      <c r="E89" s="2" t="str">
        <f t="shared" si="2"/>
        <v xml:space="preserve">  </v>
      </c>
      <c r="F89" s="29"/>
      <c r="G89" s="29"/>
      <c r="H89" s="44"/>
      <c r="I89" s="29"/>
      <c r="J89" s="44"/>
    </row>
    <row r="90" spans="1:10" x14ac:dyDescent="0.25">
      <c r="A90" s="29"/>
      <c r="B90" s="1"/>
      <c r="C90" s="1"/>
      <c r="D90" s="1"/>
      <c r="E90" s="2" t="str">
        <f t="shared" si="2"/>
        <v xml:space="preserve">  </v>
      </c>
      <c r="F90" s="29"/>
      <c r="G90" s="29"/>
      <c r="H90" s="44"/>
      <c r="I90" s="29"/>
      <c r="J90" s="44"/>
    </row>
    <row r="91" spans="1:10" x14ac:dyDescent="0.25">
      <c r="A91" s="29"/>
      <c r="B91" s="1"/>
      <c r="C91" s="1"/>
      <c r="D91" s="1"/>
      <c r="E91" s="2" t="str">
        <f t="shared" si="2"/>
        <v xml:space="preserve">  </v>
      </c>
      <c r="F91" s="29"/>
      <c r="G91" s="29"/>
      <c r="H91" s="44"/>
      <c r="I91" s="29"/>
      <c r="J91" s="44"/>
    </row>
    <row r="92" spans="1:10" x14ac:dyDescent="0.25">
      <c r="A92" s="29"/>
      <c r="B92" s="1"/>
      <c r="C92" s="1"/>
      <c r="D92" s="1"/>
      <c r="E92" s="2" t="str">
        <f t="shared" si="2"/>
        <v xml:space="preserve">  </v>
      </c>
      <c r="F92" s="29"/>
      <c r="G92" s="29"/>
      <c r="H92" s="44"/>
      <c r="I92" s="29"/>
      <c r="J92" s="44"/>
    </row>
    <row r="93" spans="1:10" x14ac:dyDescent="0.25">
      <c r="A93" s="29"/>
      <c r="B93" s="1"/>
      <c r="C93" s="1"/>
      <c r="D93" s="1"/>
      <c r="E93" s="2" t="str">
        <f t="shared" si="2"/>
        <v xml:space="preserve">  </v>
      </c>
      <c r="F93" s="29"/>
      <c r="G93" s="29"/>
      <c r="H93" s="44"/>
      <c r="I93" s="29"/>
      <c r="J93" s="44"/>
    </row>
    <row r="94" spans="1:10" x14ac:dyDescent="0.25">
      <c r="A94" s="29"/>
      <c r="B94" s="1"/>
      <c r="C94" s="1"/>
      <c r="D94" s="1"/>
      <c r="E94" s="2" t="str">
        <f t="shared" si="2"/>
        <v xml:space="preserve">  </v>
      </c>
      <c r="F94" s="29"/>
      <c r="G94" s="29"/>
      <c r="H94" s="44"/>
      <c r="I94" s="29"/>
      <c r="J94" s="44"/>
    </row>
    <row r="95" spans="1:10" x14ac:dyDescent="0.25">
      <c r="A95" s="29"/>
      <c r="B95" s="1"/>
      <c r="C95" s="1"/>
      <c r="D95" s="1"/>
      <c r="E95" s="2" t="str">
        <f t="shared" si="2"/>
        <v xml:space="preserve">  </v>
      </c>
      <c r="F95" s="29"/>
      <c r="G95" s="29"/>
      <c r="H95" s="44"/>
      <c r="I95" s="29"/>
      <c r="J95" s="44"/>
    </row>
    <row r="96" spans="1:10" x14ac:dyDescent="0.25">
      <c r="A96" s="29"/>
      <c r="B96" s="1"/>
      <c r="C96" s="1"/>
      <c r="D96" s="1"/>
      <c r="E96" s="2" t="str">
        <f t="shared" si="2"/>
        <v xml:space="preserve">  </v>
      </c>
      <c r="F96" s="29"/>
      <c r="G96" s="29"/>
      <c r="H96" s="44"/>
      <c r="I96" s="29"/>
      <c r="J96" s="44"/>
    </row>
    <row r="97" spans="1:10" x14ac:dyDescent="0.25">
      <c r="A97" s="29"/>
      <c r="B97" s="1"/>
      <c r="C97" s="1"/>
      <c r="D97" s="1"/>
      <c r="E97" s="2" t="str">
        <f t="shared" si="2"/>
        <v xml:space="preserve">  </v>
      </c>
      <c r="F97" s="29"/>
      <c r="G97" s="29"/>
      <c r="H97" s="44"/>
      <c r="I97" s="29"/>
      <c r="J97" s="44"/>
    </row>
  </sheetData>
  <dataValidations count="1">
    <dataValidation type="list" allowBlank="1" showInputMessage="1" showErrorMessage="1" sqref="G3:G97" xr:uid="{7D36ADC4-2E10-40B5-8287-E320C240CE0E}">
      <formula1>Tipo_de_Incapacidad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B2504-7081-42D8-87EC-95CA01B0DF80}">
          <x14:formula1>
            <xm:f>'LISTADOS A ACTUALIZAR'!#REF!</xm:f>
          </x14:formula1>
          <xm:sqref>F98:G1048576 E98:E1048576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D7E7-402A-4EE8-9FBC-0580FFE56680}">
  <dimension ref="A1:N701"/>
  <sheetViews>
    <sheetView workbookViewId="0">
      <selection activeCell="G2" sqref="G2"/>
    </sheetView>
  </sheetViews>
  <sheetFormatPr baseColWidth="10" defaultRowHeight="15" x14ac:dyDescent="0.25"/>
  <cols>
    <col min="1" max="1" width="17.42578125" bestFit="1" customWidth="1"/>
    <col min="2" max="2" width="30.28515625" bestFit="1" customWidth="1"/>
    <col min="3" max="3" width="27.28515625" bestFit="1" customWidth="1"/>
    <col min="4" max="4" width="27.42578125" bestFit="1" customWidth="1"/>
    <col min="5" max="5" width="32.7109375" bestFit="1" customWidth="1"/>
    <col min="6" max="6" width="40" bestFit="1" customWidth="1"/>
    <col min="7" max="7" width="8.140625" bestFit="1" customWidth="1"/>
    <col min="8" max="8" width="5.42578125" bestFit="1" customWidth="1"/>
    <col min="9" max="9" width="16.140625" bestFit="1" customWidth="1"/>
    <col min="10" max="10" width="12.28515625" bestFit="1" customWidth="1"/>
    <col min="11" max="11" width="22.85546875" customWidth="1"/>
    <col min="13" max="13" width="15.140625" customWidth="1"/>
    <col min="14" max="14" width="13.7109375" customWidth="1"/>
  </cols>
  <sheetData>
    <row r="1" spans="1:14" ht="30" x14ac:dyDescent="0.25">
      <c r="A1" s="5" t="s">
        <v>240</v>
      </c>
      <c r="B1" s="5" t="s">
        <v>245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439</v>
      </c>
      <c r="H1" s="5" t="s">
        <v>3</v>
      </c>
      <c r="I1" s="5" t="s">
        <v>6</v>
      </c>
      <c r="J1" s="5" t="s">
        <v>321</v>
      </c>
      <c r="K1" s="5" t="s">
        <v>324</v>
      </c>
      <c r="L1" s="5" t="s">
        <v>355</v>
      </c>
      <c r="M1" s="34" t="s">
        <v>359</v>
      </c>
      <c r="N1" s="5" t="s">
        <v>427</v>
      </c>
    </row>
    <row r="2" spans="1:14" x14ac:dyDescent="0.25">
      <c r="A2" s="2" t="s">
        <v>242</v>
      </c>
      <c r="B2" s="25" t="s">
        <v>350</v>
      </c>
      <c r="C2" s="27" t="s">
        <v>249</v>
      </c>
      <c r="D2" s="14" t="s">
        <v>88</v>
      </c>
      <c r="E2" s="27" t="s">
        <v>199</v>
      </c>
      <c r="F2" s="1" t="s">
        <v>193</v>
      </c>
      <c r="G2" s="1" t="s">
        <v>5</v>
      </c>
      <c r="H2" s="7" t="s">
        <v>13</v>
      </c>
      <c r="I2" s="2" t="s">
        <v>15</v>
      </c>
      <c r="J2" s="37" t="s">
        <v>151</v>
      </c>
      <c r="K2" s="38" t="s">
        <v>326</v>
      </c>
      <c r="L2" s="2" t="s">
        <v>380</v>
      </c>
      <c r="M2" s="2" t="s">
        <v>360</v>
      </c>
      <c r="N2" s="7" t="s">
        <v>13</v>
      </c>
    </row>
    <row r="3" spans="1:14" x14ac:dyDescent="0.25">
      <c r="A3" s="2" t="s">
        <v>241</v>
      </c>
      <c r="B3" s="15" t="s">
        <v>183</v>
      </c>
      <c r="C3" s="17" t="s">
        <v>45</v>
      </c>
      <c r="D3" s="14" t="s">
        <v>86</v>
      </c>
      <c r="E3" s="27" t="s">
        <v>31</v>
      </c>
      <c r="F3" s="2" t="s">
        <v>282</v>
      </c>
      <c r="G3" s="1" t="s">
        <v>7</v>
      </c>
      <c r="H3" s="2" t="s">
        <v>14</v>
      </c>
      <c r="I3" s="8" t="s">
        <v>16</v>
      </c>
      <c r="J3" s="37" t="s">
        <v>153</v>
      </c>
      <c r="K3" s="38" t="s">
        <v>327</v>
      </c>
      <c r="L3" s="2" t="s">
        <v>356</v>
      </c>
      <c r="M3" s="2" t="s">
        <v>361</v>
      </c>
      <c r="N3" s="2" t="s">
        <v>14</v>
      </c>
    </row>
    <row r="4" spans="1:14" x14ac:dyDescent="0.25">
      <c r="A4" s="2" t="s">
        <v>33</v>
      </c>
      <c r="B4" s="25" t="s">
        <v>354</v>
      </c>
      <c r="C4" s="17" t="s">
        <v>44</v>
      </c>
      <c r="D4" s="14" t="s">
        <v>91</v>
      </c>
      <c r="E4" s="17"/>
      <c r="F4" s="1" t="s">
        <v>280</v>
      </c>
      <c r="H4" s="4"/>
      <c r="I4" s="2" t="s">
        <v>17</v>
      </c>
      <c r="J4" s="37" t="s">
        <v>152</v>
      </c>
      <c r="K4" s="38" t="s">
        <v>328</v>
      </c>
      <c r="L4" s="2" t="s">
        <v>357</v>
      </c>
      <c r="M4" s="2" t="s">
        <v>362</v>
      </c>
    </row>
    <row r="5" spans="1:14" x14ac:dyDescent="0.25">
      <c r="A5" s="2" t="s">
        <v>244</v>
      </c>
      <c r="B5" s="25" t="s">
        <v>351</v>
      </c>
      <c r="C5" s="17" t="s">
        <v>40</v>
      </c>
      <c r="D5" s="14" t="s">
        <v>103</v>
      </c>
      <c r="E5" s="17"/>
      <c r="F5" s="1" t="s">
        <v>278</v>
      </c>
      <c r="H5" s="4"/>
      <c r="I5" s="9" t="s">
        <v>22</v>
      </c>
      <c r="J5" s="3"/>
      <c r="K5" s="38" t="s">
        <v>329</v>
      </c>
      <c r="M5" s="2" t="s">
        <v>363</v>
      </c>
    </row>
    <row r="6" spans="1:14" x14ac:dyDescent="0.25">
      <c r="A6" s="2" t="s">
        <v>243</v>
      </c>
      <c r="B6" s="25" t="s">
        <v>352</v>
      </c>
      <c r="C6" s="17" t="s">
        <v>42</v>
      </c>
      <c r="D6" s="14" t="s">
        <v>95</v>
      </c>
      <c r="E6" s="16" t="s">
        <v>29</v>
      </c>
      <c r="F6" s="1" t="s">
        <v>194</v>
      </c>
      <c r="I6" s="2" t="s">
        <v>18</v>
      </c>
      <c r="J6" s="3"/>
      <c r="K6" s="38" t="s">
        <v>330</v>
      </c>
      <c r="M6" s="2" t="s">
        <v>154</v>
      </c>
    </row>
    <row r="7" spans="1:14" x14ac:dyDescent="0.25">
      <c r="A7" s="2" t="s">
        <v>268</v>
      </c>
      <c r="B7" s="25" t="s">
        <v>353</v>
      </c>
      <c r="C7" s="17" t="s">
        <v>57</v>
      </c>
      <c r="D7" s="14" t="s">
        <v>84</v>
      </c>
      <c r="E7" s="16" t="s">
        <v>28</v>
      </c>
      <c r="F7" s="1" t="s">
        <v>436</v>
      </c>
      <c r="I7" s="2" t="s">
        <v>21</v>
      </c>
      <c r="J7" s="3"/>
      <c r="K7" s="38" t="s">
        <v>331</v>
      </c>
      <c r="M7" s="2" t="s">
        <v>364</v>
      </c>
    </row>
    <row r="8" spans="1:14" x14ac:dyDescent="0.25">
      <c r="A8" s="2" t="s">
        <v>184</v>
      </c>
      <c r="B8" s="15" t="s">
        <v>187</v>
      </c>
      <c r="C8" s="17" t="s">
        <v>35</v>
      </c>
      <c r="D8" s="14" t="s">
        <v>85</v>
      </c>
      <c r="E8" s="16" t="s">
        <v>27</v>
      </c>
      <c r="F8" s="1" t="s">
        <v>284</v>
      </c>
      <c r="I8" s="6" t="s">
        <v>19</v>
      </c>
      <c r="J8" s="3"/>
      <c r="K8" s="38" t="s">
        <v>332</v>
      </c>
      <c r="M8" s="2" t="s">
        <v>156</v>
      </c>
    </row>
    <row r="9" spans="1:14" x14ac:dyDescent="0.25">
      <c r="A9" s="1"/>
      <c r="B9" s="25" t="s">
        <v>250</v>
      </c>
      <c r="C9" s="17" t="s">
        <v>36</v>
      </c>
      <c r="D9" s="14" t="s">
        <v>99</v>
      </c>
      <c r="E9" s="19" t="s">
        <v>200</v>
      </c>
      <c r="F9" s="1" t="s">
        <v>277</v>
      </c>
      <c r="I9" s="2" t="s">
        <v>20</v>
      </c>
      <c r="J9" s="3"/>
      <c r="K9" s="38" t="s">
        <v>333</v>
      </c>
      <c r="M9" s="2" t="s">
        <v>365</v>
      </c>
    </row>
    <row r="10" spans="1:14" x14ac:dyDescent="0.25">
      <c r="A10" s="1"/>
      <c r="B10" s="2" t="s">
        <v>251</v>
      </c>
      <c r="C10" s="17" t="s">
        <v>38</v>
      </c>
      <c r="D10" s="14" t="s">
        <v>83</v>
      </c>
      <c r="E10" s="19" t="s">
        <v>201</v>
      </c>
      <c r="F10" s="1" t="s">
        <v>275</v>
      </c>
      <c r="I10" s="4"/>
      <c r="K10" s="38" t="s">
        <v>334</v>
      </c>
      <c r="M10" s="2" t="s">
        <v>366</v>
      </c>
    </row>
    <row r="11" spans="1:14" x14ac:dyDescent="0.25">
      <c r="A11" s="1"/>
      <c r="B11" s="1"/>
      <c r="C11" s="17" t="s">
        <v>37</v>
      </c>
      <c r="D11" s="14" t="s">
        <v>87</v>
      </c>
      <c r="E11" s="19" t="s">
        <v>202</v>
      </c>
      <c r="F11" s="1" t="s">
        <v>269</v>
      </c>
      <c r="K11" s="38" t="s">
        <v>335</v>
      </c>
      <c r="M11" s="2" t="s">
        <v>367</v>
      </c>
    </row>
    <row r="12" spans="1:14" x14ac:dyDescent="0.25">
      <c r="A12" s="1"/>
      <c r="B12" s="25"/>
      <c r="C12" s="17" t="s">
        <v>41</v>
      </c>
      <c r="D12" s="14" t="s">
        <v>101</v>
      </c>
      <c r="E12" s="19" t="s">
        <v>30</v>
      </c>
      <c r="F12" s="1" t="s">
        <v>279</v>
      </c>
      <c r="K12" s="38" t="s">
        <v>336</v>
      </c>
      <c r="M12" s="2" t="s">
        <v>368</v>
      </c>
    </row>
    <row r="13" spans="1:14" x14ac:dyDescent="0.25">
      <c r="A13" s="1"/>
      <c r="B13" s="25"/>
      <c r="C13" s="17" t="s">
        <v>43</v>
      </c>
      <c r="D13" s="14" t="s">
        <v>89</v>
      </c>
      <c r="E13" s="19" t="s">
        <v>203</v>
      </c>
      <c r="F13" s="1" t="s">
        <v>270</v>
      </c>
      <c r="K13" s="38" t="s">
        <v>23</v>
      </c>
      <c r="M13" s="2" t="s">
        <v>369</v>
      </c>
    </row>
    <row r="14" spans="1:14" x14ac:dyDescent="0.25">
      <c r="A14" s="1"/>
      <c r="B14" s="15"/>
      <c r="C14" s="27" t="s">
        <v>39</v>
      </c>
      <c r="D14" s="14" t="s">
        <v>81</v>
      </c>
      <c r="E14" s="19" t="s">
        <v>12</v>
      </c>
      <c r="F14" s="1" t="s">
        <v>271</v>
      </c>
      <c r="K14" s="38" t="s">
        <v>24</v>
      </c>
    </row>
    <row r="15" spans="1:14" x14ac:dyDescent="0.25">
      <c r="C15" s="16" t="s">
        <v>49</v>
      </c>
      <c r="D15" s="14" t="s">
        <v>104</v>
      </c>
      <c r="E15" s="19" t="s">
        <v>204</v>
      </c>
      <c r="F15" s="1" t="s">
        <v>272</v>
      </c>
      <c r="K15" s="38" t="s">
        <v>337</v>
      </c>
    </row>
    <row r="16" spans="1:14" x14ac:dyDescent="0.25">
      <c r="C16" s="16" t="s">
        <v>56</v>
      </c>
      <c r="D16" s="14" t="s">
        <v>105</v>
      </c>
      <c r="E16" s="19" t="s">
        <v>205</v>
      </c>
      <c r="F16" s="1" t="s">
        <v>274</v>
      </c>
      <c r="K16" s="38" t="s">
        <v>338</v>
      </c>
    </row>
    <row r="17" spans="2:11" x14ac:dyDescent="0.25">
      <c r="C17" s="16" t="s">
        <v>67</v>
      </c>
      <c r="D17" s="14" t="s">
        <v>97</v>
      </c>
      <c r="E17" s="19" t="s">
        <v>206</v>
      </c>
      <c r="F17" s="1" t="s">
        <v>430</v>
      </c>
      <c r="K17" s="38" t="s">
        <v>339</v>
      </c>
    </row>
    <row r="18" spans="2:11" x14ac:dyDescent="0.25">
      <c r="C18" s="18" t="s">
        <v>158</v>
      </c>
      <c r="D18" s="14" t="s">
        <v>93</v>
      </c>
      <c r="E18" s="19" t="s">
        <v>127</v>
      </c>
      <c r="F18" s="1" t="s">
        <v>273</v>
      </c>
      <c r="K18" s="38" t="s">
        <v>25</v>
      </c>
    </row>
    <row r="19" spans="2:11" x14ac:dyDescent="0.25">
      <c r="C19" s="18" t="s">
        <v>157</v>
      </c>
      <c r="D19" s="14" t="s">
        <v>82</v>
      </c>
      <c r="E19" s="10"/>
      <c r="F19" s="1" t="s">
        <v>283</v>
      </c>
      <c r="K19" s="38" t="s">
        <v>340</v>
      </c>
    </row>
    <row r="20" spans="2:11" x14ac:dyDescent="0.25">
      <c r="C20" s="18" t="s">
        <v>32</v>
      </c>
      <c r="D20" s="14" t="s">
        <v>94</v>
      </c>
      <c r="E20" s="10"/>
      <c r="F20" s="1" t="s">
        <v>281</v>
      </c>
      <c r="K20" s="38" t="s">
        <v>341</v>
      </c>
    </row>
    <row r="21" spans="2:11" x14ac:dyDescent="0.25">
      <c r="C21" s="16" t="s">
        <v>75</v>
      </c>
      <c r="D21" s="14" t="s">
        <v>96</v>
      </c>
      <c r="E21" s="10"/>
      <c r="F21" s="1" t="s">
        <v>276</v>
      </c>
      <c r="K21" s="38" t="s">
        <v>109</v>
      </c>
    </row>
    <row r="22" spans="2:11" x14ac:dyDescent="0.25">
      <c r="C22" s="16" t="s">
        <v>59</v>
      </c>
      <c r="D22" s="14" t="s">
        <v>98</v>
      </c>
      <c r="E22" s="10"/>
      <c r="F22" s="1" t="s">
        <v>429</v>
      </c>
      <c r="K22" s="38" t="s">
        <v>110</v>
      </c>
    </row>
    <row r="23" spans="2:11" x14ac:dyDescent="0.25">
      <c r="C23" s="16" t="s">
        <v>68</v>
      </c>
      <c r="D23" s="14" t="s">
        <v>92</v>
      </c>
      <c r="E23" s="10"/>
      <c r="F23" s="1"/>
      <c r="K23" s="38" t="s">
        <v>325</v>
      </c>
    </row>
    <row r="24" spans="2:11" x14ac:dyDescent="0.25">
      <c r="C24" s="18" t="s">
        <v>159</v>
      </c>
      <c r="D24" s="14" t="s">
        <v>102</v>
      </c>
      <c r="E24" s="10"/>
      <c r="F24" s="1"/>
      <c r="K24" s="38" t="s">
        <v>342</v>
      </c>
    </row>
    <row r="25" spans="2:11" x14ac:dyDescent="0.25">
      <c r="B25" s="15"/>
      <c r="C25" s="16" t="s">
        <v>54</v>
      </c>
      <c r="D25" s="14" t="s">
        <v>100</v>
      </c>
      <c r="E25" s="10"/>
      <c r="F25" s="1"/>
      <c r="K25" s="38" t="s">
        <v>343</v>
      </c>
    </row>
    <row r="26" spans="2:11" x14ac:dyDescent="0.25">
      <c r="B26" s="15"/>
      <c r="C26" s="16" t="s">
        <v>50</v>
      </c>
      <c r="D26" s="14" t="s">
        <v>90</v>
      </c>
      <c r="E26" s="10"/>
      <c r="F26" s="1"/>
      <c r="K26" s="38" t="s">
        <v>344</v>
      </c>
    </row>
    <row r="27" spans="2:11" x14ac:dyDescent="0.25">
      <c r="B27" s="15"/>
      <c r="C27" s="18" t="s">
        <v>160</v>
      </c>
      <c r="E27" s="10"/>
      <c r="F27" s="1"/>
      <c r="K27" s="38" t="s">
        <v>345</v>
      </c>
    </row>
    <row r="28" spans="2:11" x14ac:dyDescent="0.25">
      <c r="B28" s="15"/>
      <c r="C28" s="18" t="s">
        <v>161</v>
      </c>
      <c r="D28" s="16" t="s">
        <v>106</v>
      </c>
      <c r="E28" s="10"/>
      <c r="F28" s="1"/>
      <c r="K28" s="38" t="s">
        <v>346</v>
      </c>
    </row>
    <row r="29" spans="2:11" x14ac:dyDescent="0.25">
      <c r="C29" s="18" t="s">
        <v>162</v>
      </c>
      <c r="D29" s="16" t="s">
        <v>107</v>
      </c>
      <c r="E29" s="10"/>
      <c r="F29" s="1"/>
      <c r="K29" s="38" t="s">
        <v>347</v>
      </c>
    </row>
    <row r="30" spans="2:11" x14ac:dyDescent="0.25">
      <c r="C30" s="16" t="s">
        <v>55</v>
      </c>
      <c r="D30" s="16" t="s">
        <v>108</v>
      </c>
      <c r="E30" s="10"/>
      <c r="F30" s="1"/>
      <c r="K30" s="38" t="s">
        <v>26</v>
      </c>
    </row>
    <row r="31" spans="2:11" x14ac:dyDescent="0.25">
      <c r="C31" s="19" t="s">
        <v>163</v>
      </c>
      <c r="D31" s="16" t="s">
        <v>109</v>
      </c>
      <c r="E31" s="10"/>
      <c r="F31" s="1"/>
      <c r="K31" s="38" t="s">
        <v>131</v>
      </c>
    </row>
    <row r="32" spans="2:11" x14ac:dyDescent="0.25">
      <c r="C32" s="19" t="s">
        <v>164</v>
      </c>
      <c r="D32" s="16" t="s">
        <v>110</v>
      </c>
      <c r="E32" s="10"/>
      <c r="F32" s="1"/>
      <c r="K32" s="38" t="s">
        <v>348</v>
      </c>
    </row>
    <row r="33" spans="3:11" x14ac:dyDescent="0.25">
      <c r="C33" s="19" t="s">
        <v>165</v>
      </c>
      <c r="D33" s="16" t="s">
        <v>112</v>
      </c>
      <c r="E33" s="10"/>
      <c r="F33" s="1"/>
      <c r="K33" s="38" t="s">
        <v>349</v>
      </c>
    </row>
    <row r="34" spans="3:11" x14ac:dyDescent="0.25">
      <c r="C34" s="16" t="s">
        <v>69</v>
      </c>
      <c r="D34" s="16" t="s">
        <v>113</v>
      </c>
      <c r="E34" s="10"/>
      <c r="F34" s="1"/>
    </row>
    <row r="35" spans="3:11" x14ac:dyDescent="0.25">
      <c r="C35" s="19" t="s">
        <v>64</v>
      </c>
      <c r="D35" s="16" t="s">
        <v>114</v>
      </c>
      <c r="E35" s="10"/>
      <c r="F35" s="1"/>
    </row>
    <row r="36" spans="3:11" x14ac:dyDescent="0.25">
      <c r="C36" s="16" t="s">
        <v>60</v>
      </c>
      <c r="D36" s="16" t="s">
        <v>115</v>
      </c>
      <c r="E36" s="10"/>
      <c r="F36" s="1"/>
    </row>
    <row r="37" spans="3:11" x14ac:dyDescent="0.25">
      <c r="C37" s="16" t="s">
        <v>72</v>
      </c>
      <c r="D37" s="16" t="s">
        <v>116</v>
      </c>
      <c r="E37" s="10"/>
      <c r="F37" s="1"/>
    </row>
    <row r="38" spans="3:11" x14ac:dyDescent="0.25">
      <c r="C38" s="19" t="s">
        <v>72</v>
      </c>
      <c r="D38" s="16" t="s">
        <v>118</v>
      </c>
      <c r="E38" s="10"/>
      <c r="F38" s="1"/>
    </row>
    <row r="39" spans="3:11" x14ac:dyDescent="0.25">
      <c r="C39" s="16" t="s">
        <v>76</v>
      </c>
      <c r="D39" s="16" t="s">
        <v>119</v>
      </c>
      <c r="E39" s="10"/>
      <c r="F39" s="1"/>
    </row>
    <row r="40" spans="3:11" x14ac:dyDescent="0.25">
      <c r="C40" s="16" t="s">
        <v>78</v>
      </c>
      <c r="D40" s="16" t="s">
        <v>120</v>
      </c>
      <c r="E40" s="10"/>
      <c r="F40" s="1"/>
    </row>
    <row r="41" spans="3:11" x14ac:dyDescent="0.25">
      <c r="C41" s="19" t="s">
        <v>166</v>
      </c>
      <c r="D41" s="16" t="s">
        <v>111</v>
      </c>
      <c r="E41" s="10"/>
      <c r="F41" s="1"/>
    </row>
    <row r="42" spans="3:11" x14ac:dyDescent="0.25">
      <c r="C42" s="16" t="s">
        <v>65</v>
      </c>
      <c r="D42" s="16" t="s">
        <v>122</v>
      </c>
      <c r="E42" s="10"/>
      <c r="F42" s="1"/>
    </row>
    <row r="43" spans="3:11" x14ac:dyDescent="0.25">
      <c r="C43" s="16" t="s">
        <v>58</v>
      </c>
      <c r="D43" s="16" t="s">
        <v>123</v>
      </c>
      <c r="E43" s="10"/>
      <c r="F43" s="1"/>
    </row>
    <row r="44" spans="3:11" x14ac:dyDescent="0.25">
      <c r="C44" s="19" t="s">
        <v>167</v>
      </c>
      <c r="D44" s="16" t="s">
        <v>121</v>
      </c>
      <c r="E44" s="10"/>
      <c r="F44" s="1"/>
    </row>
    <row r="45" spans="3:11" x14ac:dyDescent="0.25">
      <c r="C45" s="16" t="s">
        <v>74</v>
      </c>
      <c r="D45" s="16" t="s">
        <v>124</v>
      </c>
      <c r="E45" s="10"/>
      <c r="F45" s="1"/>
    </row>
    <row r="46" spans="3:11" x14ac:dyDescent="0.25">
      <c r="C46" s="16" t="s">
        <v>71</v>
      </c>
      <c r="D46" s="16" t="s">
        <v>125</v>
      </c>
      <c r="E46" s="10"/>
      <c r="F46" s="1"/>
    </row>
    <row r="47" spans="3:11" x14ac:dyDescent="0.25">
      <c r="C47" s="16" t="s">
        <v>62</v>
      </c>
      <c r="D47" s="16" t="s">
        <v>117</v>
      </c>
      <c r="E47" s="10"/>
      <c r="F47" s="1"/>
    </row>
    <row r="48" spans="3:11" x14ac:dyDescent="0.25">
      <c r="C48" s="16" t="s">
        <v>66</v>
      </c>
      <c r="D48" s="16" t="s">
        <v>126</v>
      </c>
      <c r="E48" s="10"/>
      <c r="F48" s="1"/>
    </row>
    <row r="49" spans="3:6" x14ac:dyDescent="0.25">
      <c r="C49" s="19" t="s">
        <v>168</v>
      </c>
      <c r="D49" s="16" t="s">
        <v>127</v>
      </c>
      <c r="E49" s="10"/>
      <c r="F49" s="1"/>
    </row>
    <row r="50" spans="3:6" x14ac:dyDescent="0.25">
      <c r="C50" s="16" t="s">
        <v>46</v>
      </c>
      <c r="D50" s="16" t="s">
        <v>128</v>
      </c>
      <c r="E50" s="3"/>
      <c r="F50" s="1"/>
    </row>
    <row r="51" spans="3:6" x14ac:dyDescent="0.25">
      <c r="C51" s="16" t="s">
        <v>70</v>
      </c>
      <c r="D51" s="16" t="s">
        <v>129</v>
      </c>
      <c r="E51" s="3"/>
      <c r="F51" s="1"/>
    </row>
    <row r="52" spans="3:6" x14ac:dyDescent="0.25">
      <c r="C52" s="16" t="s">
        <v>47</v>
      </c>
      <c r="D52" s="16" t="s">
        <v>26</v>
      </c>
      <c r="E52" s="3"/>
      <c r="F52" s="1"/>
    </row>
    <row r="53" spans="3:6" x14ac:dyDescent="0.25">
      <c r="C53" s="16" t="s">
        <v>51</v>
      </c>
      <c r="D53" s="16" t="s">
        <v>130</v>
      </c>
      <c r="E53" s="3"/>
      <c r="F53" s="1"/>
    </row>
    <row r="54" spans="3:6" x14ac:dyDescent="0.25">
      <c r="C54" s="16" t="s">
        <v>79</v>
      </c>
      <c r="D54" s="16" t="s">
        <v>131</v>
      </c>
      <c r="E54" s="3"/>
      <c r="F54" s="1"/>
    </row>
    <row r="55" spans="3:6" x14ac:dyDescent="0.25">
      <c r="C55" s="16" t="s">
        <v>48</v>
      </c>
      <c r="D55" s="16" t="s">
        <v>132</v>
      </c>
      <c r="E55" s="3"/>
      <c r="F55" s="1"/>
    </row>
    <row r="56" spans="3:6" x14ac:dyDescent="0.25">
      <c r="C56" s="19" t="s">
        <v>169</v>
      </c>
      <c r="D56" s="16" t="s">
        <v>133</v>
      </c>
      <c r="E56" s="3"/>
      <c r="F56" s="1"/>
    </row>
    <row r="57" spans="3:6" x14ac:dyDescent="0.25">
      <c r="C57" s="19" t="s">
        <v>169</v>
      </c>
      <c r="D57" s="16" t="s">
        <v>134</v>
      </c>
      <c r="E57" s="3"/>
      <c r="F57" s="1"/>
    </row>
    <row r="58" spans="3:6" x14ac:dyDescent="0.25">
      <c r="C58" s="16" t="s">
        <v>73</v>
      </c>
      <c r="D58" s="16"/>
      <c r="E58" s="3"/>
      <c r="F58" s="1"/>
    </row>
    <row r="59" spans="3:6" x14ac:dyDescent="0.25">
      <c r="C59" s="19" t="s">
        <v>170</v>
      </c>
      <c r="D59" s="16"/>
      <c r="E59" s="3"/>
      <c r="F59" s="1"/>
    </row>
    <row r="60" spans="3:6" x14ac:dyDescent="0.25">
      <c r="C60" s="19" t="s">
        <v>171</v>
      </c>
      <c r="D60" s="16"/>
      <c r="F60" s="1"/>
    </row>
    <row r="61" spans="3:6" x14ac:dyDescent="0.25">
      <c r="C61" s="19" t="s">
        <v>172</v>
      </c>
      <c r="F61" s="1"/>
    </row>
    <row r="62" spans="3:6" x14ac:dyDescent="0.25">
      <c r="C62" s="19" t="s">
        <v>173</v>
      </c>
      <c r="F62" s="1"/>
    </row>
    <row r="63" spans="3:6" x14ac:dyDescent="0.25">
      <c r="C63" s="19" t="s">
        <v>174</v>
      </c>
      <c r="F63" s="1"/>
    </row>
    <row r="64" spans="3:6" x14ac:dyDescent="0.25">
      <c r="C64" s="19" t="s">
        <v>175</v>
      </c>
      <c r="F64" s="1"/>
    </row>
    <row r="65" spans="3:6" x14ac:dyDescent="0.25">
      <c r="C65" s="19" t="s">
        <v>176</v>
      </c>
      <c r="F65" s="1"/>
    </row>
    <row r="66" spans="3:6" x14ac:dyDescent="0.25">
      <c r="C66" s="19" t="s">
        <v>177</v>
      </c>
      <c r="F66" s="1"/>
    </row>
    <row r="67" spans="3:6" x14ac:dyDescent="0.25">
      <c r="C67" s="16" t="s">
        <v>77</v>
      </c>
      <c r="F67" s="1"/>
    </row>
    <row r="68" spans="3:6" x14ac:dyDescent="0.25">
      <c r="C68" s="16" t="s">
        <v>53</v>
      </c>
      <c r="F68" s="1"/>
    </row>
    <row r="69" spans="3:6" x14ac:dyDescent="0.25">
      <c r="C69" s="16" t="s">
        <v>61</v>
      </c>
      <c r="F69" s="1"/>
    </row>
    <row r="70" spans="3:6" x14ac:dyDescent="0.25">
      <c r="C70" s="19" t="s">
        <v>34</v>
      </c>
      <c r="F70" s="1"/>
    </row>
    <row r="71" spans="3:6" x14ac:dyDescent="0.25">
      <c r="C71" s="19" t="s">
        <v>179</v>
      </c>
      <c r="F71" s="1"/>
    </row>
    <row r="72" spans="3:6" x14ac:dyDescent="0.25">
      <c r="C72" s="16" t="s">
        <v>80</v>
      </c>
      <c r="F72" s="1"/>
    </row>
    <row r="73" spans="3:6" x14ac:dyDescent="0.25">
      <c r="C73" s="16" t="s">
        <v>52</v>
      </c>
      <c r="F73" s="1"/>
    </row>
    <row r="74" spans="3:6" x14ac:dyDescent="0.25">
      <c r="C74" s="19" t="s">
        <v>178</v>
      </c>
      <c r="F74" s="1"/>
    </row>
    <row r="75" spans="3:6" x14ac:dyDescent="0.25">
      <c r="C75" s="19" t="s">
        <v>180</v>
      </c>
      <c r="F75" s="1"/>
    </row>
    <row r="76" spans="3:6" x14ac:dyDescent="0.25">
      <c r="C76" s="19" t="s">
        <v>181</v>
      </c>
      <c r="F76" s="1"/>
    </row>
    <row r="77" spans="3:6" x14ac:dyDescent="0.25">
      <c r="C77" s="19" t="s">
        <v>182</v>
      </c>
      <c r="F77" s="1"/>
    </row>
    <row r="78" spans="3:6" x14ac:dyDescent="0.25">
      <c r="C78" s="16" t="s">
        <v>63</v>
      </c>
      <c r="F78" s="1"/>
    </row>
    <row r="79" spans="3:6" x14ac:dyDescent="0.25">
      <c r="C79" s="19"/>
      <c r="F79" s="1"/>
    </row>
    <row r="80" spans="3:6" x14ac:dyDescent="0.25">
      <c r="C80" s="19"/>
      <c r="F80" s="1"/>
    </row>
    <row r="81" spans="3:6" x14ac:dyDescent="0.25">
      <c r="C81" s="16"/>
      <c r="F81" s="1"/>
    </row>
    <row r="82" spans="3:6" x14ac:dyDescent="0.25">
      <c r="C82" s="16"/>
      <c r="F82" s="1"/>
    </row>
    <row r="83" spans="3:6" x14ac:dyDescent="0.25">
      <c r="C83" s="16"/>
      <c r="F83" s="1"/>
    </row>
    <row r="84" spans="3:6" x14ac:dyDescent="0.25">
      <c r="C84" s="16"/>
      <c r="F84" s="1"/>
    </row>
    <row r="85" spans="3:6" x14ac:dyDescent="0.25">
      <c r="F85" s="1"/>
    </row>
    <row r="86" spans="3:6" x14ac:dyDescent="0.25">
      <c r="F86" s="1"/>
    </row>
    <row r="87" spans="3:6" x14ac:dyDescent="0.25">
      <c r="F87" s="1"/>
    </row>
    <row r="88" spans="3:6" x14ac:dyDescent="0.25">
      <c r="F88" s="1"/>
    </row>
    <row r="89" spans="3:6" x14ac:dyDescent="0.25">
      <c r="F89" s="1"/>
    </row>
    <row r="90" spans="3:6" x14ac:dyDescent="0.25">
      <c r="F90" s="1"/>
    </row>
    <row r="91" spans="3:6" x14ac:dyDescent="0.25">
      <c r="F91" s="1"/>
    </row>
    <row r="92" spans="3:6" x14ac:dyDescent="0.25">
      <c r="F92" s="1"/>
    </row>
    <row r="93" spans="3:6" x14ac:dyDescent="0.25">
      <c r="F93" s="1"/>
    </row>
    <row r="94" spans="3:6" x14ac:dyDescent="0.25">
      <c r="F94" s="1"/>
    </row>
    <row r="95" spans="3:6" x14ac:dyDescent="0.25">
      <c r="F95" s="1"/>
    </row>
    <row r="96" spans="3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2"/>
    </row>
    <row r="557" spans="6:6" x14ac:dyDescent="0.25">
      <c r="F557" s="2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2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</sheetData>
  <sortState xmlns:xlrd2="http://schemas.microsoft.com/office/spreadsheetml/2017/richdata2" ref="F3:F22">
    <sortCondition ref="F3:F22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Alta de Empleados</vt:lpstr>
      <vt:lpstr>Incidencias</vt:lpstr>
      <vt:lpstr>INCAPACIDADES Y VACACIONES</vt:lpstr>
      <vt:lpstr>LISTADOS A ACTUALIZAR</vt:lpstr>
      <vt:lpstr>DEPARTAMENTO</vt:lpstr>
      <vt:lpstr>EN_CASO_DE_BAJA_COMENTARIOS</vt:lpstr>
      <vt:lpstr>ENTIDAD_FEDERATIVA___ESTADO</vt:lpstr>
      <vt:lpstr>ESCOLARIDAD</vt:lpstr>
      <vt:lpstr>Estado_Civil</vt:lpstr>
      <vt:lpstr>GENERO</vt:lpstr>
      <vt:lpstr>HIJOS</vt:lpstr>
      <vt:lpstr>JEFE</vt:lpstr>
      <vt:lpstr>PARENTESCO_BENEFICIARIO</vt:lpstr>
      <vt:lpstr>PODRIA_REINGRESAR</vt:lpstr>
      <vt:lpstr>PUESTO</vt:lpstr>
      <vt:lpstr>STATUS</vt:lpstr>
      <vt:lpstr>SUCURSAL</vt:lpstr>
      <vt:lpstr>Tipo_de_Incapacidad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2021-11-03T14:03:23Z</dcterms:created>
  <dcterms:modified xsi:type="dcterms:W3CDTF">2022-02-02T15:04:04Z</dcterms:modified>
</cp:coreProperties>
</file>