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JF INFO\Capacitacion\AyS\Clientes\Plataforma TACOS EL PATA\"/>
    </mc:Choice>
  </mc:AlternateContent>
  <xr:revisionPtr revIDLastSave="0" documentId="13_ncr:1_{FF1D9858-1A30-49AE-94BD-59D83C1C2F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lta de Empleados" sheetId="1" r:id="rId1"/>
    <sheet name="Incidencias" sheetId="6" r:id="rId2"/>
    <sheet name="INCAPACIDADES Y VACACIONES" sheetId="7" r:id="rId3"/>
    <sheet name="LISTADOS A ACTUALIZAR" sheetId="2" r:id="rId4"/>
  </sheets>
  <definedNames>
    <definedName name="DEPARTAMENTO">'LISTADOS A ACTUALIZAR'!$E$2:$E$17</definedName>
    <definedName name="EMPRESA">'LISTADOS A ACTUALIZAR'!#REF!</definedName>
    <definedName name="EN_CASO_DE_BAJA_COMENTARIOS">'LISTADOS A ACTUALIZAR'!$B$2:$B$10</definedName>
    <definedName name="ENTIDAD_FEDERATIVA___ESTADO">'LISTADOS A ACTUALIZAR'!$K$2:$K$33</definedName>
    <definedName name="ESCOLARIDAD">'LISTADOS A ACTUALIZAR'!$I$2:$I$9</definedName>
    <definedName name="Estado_Civil">'LISTADOS A ACTUALIZAR'!$J$2:$J$4</definedName>
    <definedName name="GENERO">'LISTADOS A ACTUALIZAR'!$G$2:$G$3</definedName>
    <definedName name="HIJOS">'LISTADOS A ACTUALIZAR'!$H$2:$H$3</definedName>
    <definedName name="JEFE">'LISTADOS A ACTUALIZAR'!$F$2:$F$1999</definedName>
    <definedName name="PARENTESCO_BENEFICIARIO">'LISTADOS A ACTUALIZAR'!$M$2:$M$13</definedName>
    <definedName name="PODRIA_REINGRESAR">'LISTADOS A ACTUALIZAR'!$N$2:$N$3</definedName>
    <definedName name="PUESTO">'LISTADOS A ACTUALIZAR'!$C$2:$C$14</definedName>
    <definedName name="STATUS">'LISTADOS A ACTUALIZAR'!$A$2:$A$10</definedName>
    <definedName name="SUCURSAL">'LISTADOS A ACTUALIZAR'!$D$2:$D$69</definedName>
    <definedName name="Tipo_de_Incapacidad">'LISTADOS A ACTUALIZAR'!$L$2:$L$4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7" l="1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H3" i="7"/>
  <c r="U28" i="1"/>
  <c r="S28" i="1"/>
  <c r="Q28" i="1"/>
  <c r="R28" i="1" s="1"/>
  <c r="P28" i="1"/>
  <c r="F28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7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5" i="1"/>
  <c r="S16" i="1"/>
  <c r="S26" i="1"/>
  <c r="S24" i="1"/>
  <c r="S23" i="1"/>
  <c r="S22" i="1"/>
  <c r="S21" i="1"/>
  <c r="S20" i="1"/>
  <c r="S19" i="1"/>
  <c r="S18" i="1"/>
  <c r="S17" i="1"/>
  <c r="S27" i="1"/>
  <c r="S15" i="1"/>
  <c r="S14" i="1"/>
  <c r="S13" i="1"/>
  <c r="S12" i="1"/>
  <c r="S11" i="1"/>
  <c r="S9" i="1"/>
  <c r="S8" i="1"/>
  <c r="F25" i="1"/>
  <c r="S7" i="1"/>
  <c r="S10" i="1"/>
  <c r="Q4" i="6"/>
  <c r="Q3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F17" i="1" l="1"/>
  <c r="P17" i="1"/>
  <c r="Q17" i="1"/>
  <c r="R17" i="1" s="1"/>
  <c r="P19" i="1" l="1"/>
  <c r="Q19" i="1"/>
  <c r="R19" i="1" s="1"/>
  <c r="P20" i="1"/>
  <c r="Q20" i="1"/>
  <c r="R20" i="1" s="1"/>
  <c r="P7" i="1"/>
  <c r="Q7" i="1"/>
  <c r="R7" i="1" s="1"/>
  <c r="P8" i="1"/>
  <c r="Q8" i="1"/>
  <c r="R8" i="1" s="1"/>
  <c r="P9" i="1"/>
  <c r="Q9" i="1"/>
  <c r="R9" i="1" s="1"/>
  <c r="P10" i="1"/>
  <c r="Q10" i="1"/>
  <c r="R10" i="1" s="1"/>
  <c r="P11" i="1"/>
  <c r="Q11" i="1"/>
  <c r="R11" i="1" s="1"/>
  <c r="P12" i="1"/>
  <c r="Q12" i="1"/>
  <c r="R12" i="1" s="1"/>
  <c r="P13" i="1"/>
  <c r="Q13" i="1"/>
  <c r="R13" i="1" s="1"/>
  <c r="P14" i="1"/>
  <c r="Q14" i="1"/>
  <c r="R14" i="1" s="1"/>
  <c r="P15" i="1"/>
  <c r="Q15" i="1"/>
  <c r="R15" i="1" s="1"/>
  <c r="P18" i="1"/>
  <c r="Q18" i="1"/>
  <c r="R18" i="1" s="1"/>
  <c r="P21" i="1"/>
  <c r="Q21" i="1"/>
  <c r="R21" i="1" s="1"/>
  <c r="P22" i="1"/>
  <c r="Q22" i="1"/>
  <c r="R22" i="1" s="1"/>
  <c r="P23" i="1"/>
  <c r="Q23" i="1"/>
  <c r="R23" i="1" s="1"/>
  <c r="P24" i="1"/>
  <c r="Q24" i="1"/>
  <c r="R24" i="1" s="1"/>
  <c r="P26" i="1"/>
  <c r="Q26" i="1"/>
  <c r="R26" i="1" s="1"/>
  <c r="P27" i="1"/>
  <c r="Q27" i="1"/>
  <c r="R27" i="1" s="1"/>
  <c r="P25" i="1"/>
  <c r="Q25" i="1"/>
  <c r="R25" i="1" s="1"/>
  <c r="P29" i="1"/>
  <c r="Q29" i="1"/>
  <c r="R29" i="1" s="1"/>
  <c r="P30" i="1"/>
  <c r="Q30" i="1"/>
  <c r="R30" i="1" s="1"/>
  <c r="P31" i="1"/>
  <c r="Q31" i="1"/>
  <c r="R31" i="1" s="1"/>
  <c r="P32" i="1"/>
  <c r="Q32" i="1"/>
  <c r="R32" i="1" s="1"/>
  <c r="P33" i="1"/>
  <c r="Q33" i="1"/>
  <c r="R33" i="1" s="1"/>
  <c r="P34" i="1"/>
  <c r="Q34" i="1"/>
  <c r="R34" i="1" s="1"/>
  <c r="P35" i="1"/>
  <c r="Q35" i="1"/>
  <c r="R35" i="1" s="1"/>
  <c r="P36" i="1"/>
  <c r="Q36" i="1"/>
  <c r="R36" i="1" s="1"/>
  <c r="P37" i="1"/>
  <c r="Q37" i="1"/>
  <c r="R37" i="1" s="1"/>
  <c r="P38" i="1"/>
  <c r="Q38" i="1"/>
  <c r="R38" i="1" s="1"/>
  <c r="P39" i="1"/>
  <c r="Q39" i="1"/>
  <c r="R39" i="1" s="1"/>
  <c r="P40" i="1"/>
  <c r="Q40" i="1"/>
  <c r="R40" i="1" s="1"/>
  <c r="P41" i="1"/>
  <c r="Q41" i="1"/>
  <c r="R41" i="1" s="1"/>
  <c r="P42" i="1"/>
  <c r="Q42" i="1"/>
  <c r="R42" i="1" s="1"/>
  <c r="P43" i="1"/>
  <c r="Q43" i="1"/>
  <c r="R43" i="1" s="1"/>
  <c r="P44" i="1"/>
  <c r="Q44" i="1"/>
  <c r="R44" i="1" s="1"/>
  <c r="P45" i="1"/>
  <c r="Q45" i="1"/>
  <c r="R45" i="1" s="1"/>
  <c r="P46" i="1"/>
  <c r="Q46" i="1"/>
  <c r="R46" i="1" s="1"/>
  <c r="P47" i="1"/>
  <c r="Q47" i="1"/>
  <c r="R47" i="1" s="1"/>
  <c r="P48" i="1"/>
  <c r="Q48" i="1"/>
  <c r="R48" i="1" s="1"/>
  <c r="P49" i="1"/>
  <c r="Q49" i="1"/>
  <c r="R49" i="1" s="1"/>
  <c r="P50" i="1"/>
  <c r="Q50" i="1"/>
  <c r="R50" i="1" s="1"/>
  <c r="P51" i="1"/>
  <c r="Q51" i="1"/>
  <c r="R51" i="1" s="1"/>
  <c r="P52" i="1"/>
  <c r="Q52" i="1"/>
  <c r="R52" i="1" s="1"/>
  <c r="P53" i="1"/>
  <c r="Q53" i="1"/>
  <c r="R53" i="1" s="1"/>
  <c r="P54" i="1"/>
  <c r="Q54" i="1"/>
  <c r="R54" i="1" s="1"/>
  <c r="P55" i="1"/>
  <c r="Q55" i="1"/>
  <c r="R55" i="1" s="1"/>
  <c r="P56" i="1"/>
  <c r="Q56" i="1"/>
  <c r="R56" i="1" s="1"/>
  <c r="P57" i="1"/>
  <c r="Q57" i="1"/>
  <c r="R57" i="1" s="1"/>
  <c r="P58" i="1"/>
  <c r="Q58" i="1"/>
  <c r="R58" i="1" s="1"/>
  <c r="P59" i="1"/>
  <c r="Q59" i="1"/>
  <c r="R59" i="1" s="1"/>
  <c r="P60" i="1"/>
  <c r="Q60" i="1"/>
  <c r="R60" i="1" s="1"/>
  <c r="P61" i="1"/>
  <c r="Q61" i="1"/>
  <c r="R61" i="1" s="1"/>
  <c r="P62" i="1"/>
  <c r="Q62" i="1"/>
  <c r="R62" i="1" s="1"/>
  <c r="P63" i="1"/>
  <c r="Q63" i="1"/>
  <c r="R63" i="1" s="1"/>
  <c r="P64" i="1"/>
  <c r="Q64" i="1"/>
  <c r="R64" i="1" s="1"/>
  <c r="P65" i="1"/>
  <c r="Q65" i="1"/>
  <c r="R65" i="1" s="1"/>
  <c r="P66" i="1"/>
  <c r="Q66" i="1"/>
  <c r="R66" i="1" s="1"/>
  <c r="P67" i="1"/>
  <c r="Q67" i="1"/>
  <c r="R67" i="1" s="1"/>
  <c r="P68" i="1"/>
  <c r="Q68" i="1"/>
  <c r="R68" i="1" s="1"/>
  <c r="P69" i="1"/>
  <c r="Q69" i="1"/>
  <c r="R69" i="1" s="1"/>
  <c r="P70" i="1"/>
  <c r="Q70" i="1"/>
  <c r="R70" i="1" s="1"/>
  <c r="P71" i="1"/>
  <c r="Q71" i="1"/>
  <c r="R71" i="1" s="1"/>
  <c r="P72" i="1"/>
  <c r="Q72" i="1"/>
  <c r="R72" i="1" s="1"/>
  <c r="P73" i="1"/>
  <c r="Q73" i="1"/>
  <c r="R73" i="1" s="1"/>
  <c r="P74" i="1"/>
  <c r="Q74" i="1"/>
  <c r="R74" i="1" s="1"/>
  <c r="P75" i="1"/>
  <c r="Q75" i="1"/>
  <c r="R75" i="1" s="1"/>
  <c r="P76" i="1"/>
  <c r="Q76" i="1"/>
  <c r="R76" i="1" s="1"/>
  <c r="P77" i="1"/>
  <c r="Q77" i="1"/>
  <c r="R77" i="1" s="1"/>
  <c r="P78" i="1"/>
  <c r="Q78" i="1"/>
  <c r="R78" i="1" s="1"/>
  <c r="P79" i="1"/>
  <c r="Q79" i="1"/>
  <c r="R79" i="1" s="1"/>
  <c r="P80" i="1"/>
  <c r="Q80" i="1"/>
  <c r="R80" i="1" s="1"/>
  <c r="P81" i="1"/>
  <c r="Q81" i="1"/>
  <c r="R81" i="1" s="1"/>
  <c r="P82" i="1"/>
  <c r="Q82" i="1"/>
  <c r="R82" i="1" s="1"/>
  <c r="P83" i="1"/>
  <c r="Q83" i="1"/>
  <c r="R83" i="1" s="1"/>
  <c r="P84" i="1"/>
  <c r="Q84" i="1"/>
  <c r="R84" i="1" s="1"/>
  <c r="P85" i="1"/>
  <c r="Q85" i="1"/>
  <c r="R85" i="1" s="1"/>
  <c r="P86" i="1"/>
  <c r="Q86" i="1"/>
  <c r="R86" i="1" s="1"/>
  <c r="P87" i="1"/>
  <c r="Q87" i="1"/>
  <c r="R87" i="1" s="1"/>
  <c r="P88" i="1"/>
  <c r="Q88" i="1"/>
  <c r="R88" i="1" s="1"/>
  <c r="P89" i="1"/>
  <c r="Q89" i="1"/>
  <c r="R89" i="1" s="1"/>
  <c r="P90" i="1"/>
  <c r="Q90" i="1"/>
  <c r="R90" i="1" s="1"/>
  <c r="P91" i="1"/>
  <c r="Q91" i="1"/>
  <c r="R91" i="1" s="1"/>
  <c r="P92" i="1"/>
  <c r="Q92" i="1"/>
  <c r="R92" i="1" s="1"/>
  <c r="P93" i="1"/>
  <c r="Q93" i="1"/>
  <c r="R93" i="1" s="1"/>
  <c r="P94" i="1"/>
  <c r="Q94" i="1"/>
  <c r="R94" i="1" s="1"/>
  <c r="P95" i="1"/>
  <c r="Q95" i="1"/>
  <c r="R95" i="1" s="1"/>
  <c r="P96" i="1"/>
  <c r="Q96" i="1"/>
  <c r="R96" i="1" s="1"/>
  <c r="P97" i="1"/>
  <c r="Q97" i="1"/>
  <c r="R97" i="1" s="1"/>
  <c r="P98" i="1"/>
  <c r="Q98" i="1"/>
  <c r="R98" i="1" s="1"/>
  <c r="P99" i="1"/>
  <c r="Q99" i="1"/>
  <c r="R99" i="1" s="1"/>
  <c r="P100" i="1"/>
  <c r="Q100" i="1"/>
  <c r="R100" i="1" s="1"/>
  <c r="P101" i="1"/>
  <c r="Q101" i="1"/>
  <c r="R101" i="1" s="1"/>
  <c r="Q16" i="1"/>
  <c r="R16" i="1" s="1"/>
  <c r="P16" i="1"/>
  <c r="F7" i="1" l="1"/>
  <c r="F8" i="1"/>
  <c r="F9" i="1"/>
  <c r="F10" i="1"/>
  <c r="F11" i="1"/>
  <c r="F12" i="1"/>
  <c r="F13" i="1"/>
  <c r="F14" i="1"/>
  <c r="F15" i="1"/>
  <c r="F18" i="1"/>
  <c r="F19" i="1"/>
  <c r="F20" i="1" l="1"/>
  <c r="F21" i="1"/>
  <c r="F22" i="1"/>
  <c r="F23" i="1"/>
  <c r="F24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6" i="1"/>
</calcChain>
</file>

<file path=xl/sharedStrings.xml><?xml version="1.0" encoding="utf-8"?>
<sst xmlns="http://schemas.openxmlformats.org/spreadsheetml/2006/main" count="1113" uniqueCount="526">
  <si>
    <t>Apellido Paterno</t>
  </si>
  <si>
    <t>Apellido Materno</t>
  </si>
  <si>
    <t>Nombres</t>
  </si>
  <si>
    <t>Hijos</t>
  </si>
  <si>
    <t>Fecha Reingreso</t>
  </si>
  <si>
    <t>Hombre</t>
  </si>
  <si>
    <t>Escolaridad Terminada</t>
  </si>
  <si>
    <t>Mujer</t>
  </si>
  <si>
    <t>PUESTO</t>
  </si>
  <si>
    <t>SUCURSAL</t>
  </si>
  <si>
    <t>DEPARTAMENTO</t>
  </si>
  <si>
    <t>JEFE</t>
  </si>
  <si>
    <t>RECURSOS HUMANOS</t>
  </si>
  <si>
    <t>SI</t>
  </si>
  <si>
    <t>NO</t>
  </si>
  <si>
    <t>PRIMARIA</t>
  </si>
  <si>
    <t>SECUNDARIA</t>
  </si>
  <si>
    <t>PREPARATORIA</t>
  </si>
  <si>
    <t>TECNICO</t>
  </si>
  <si>
    <t>MAESTRIA</t>
  </si>
  <si>
    <t>DOCTORADO</t>
  </si>
  <si>
    <t>LICENCIATURA</t>
  </si>
  <si>
    <t>MEDIA SUPERIOR</t>
  </si>
  <si>
    <t>GUERRERO</t>
  </si>
  <si>
    <t>HIDALGO</t>
  </si>
  <si>
    <t>MORELOS</t>
  </si>
  <si>
    <t>TLAXCALA</t>
  </si>
  <si>
    <t>ALMACEN</t>
  </si>
  <si>
    <t>COMPRAS</t>
  </si>
  <si>
    <t>CONTABILIDAD</t>
  </si>
  <si>
    <t>DIRECCION GENERAL</t>
  </si>
  <si>
    <t>PRODUCCION</t>
  </si>
  <si>
    <t>Analista de Reclutamiento</t>
  </si>
  <si>
    <t>BAJA</t>
  </si>
  <si>
    <t>Supervisor</t>
  </si>
  <si>
    <t>JEFE DE PISO</t>
  </si>
  <si>
    <t>JEFE DE PRODUCCION</t>
  </si>
  <si>
    <t>MESERO</t>
  </si>
  <si>
    <t>LAVALOZA</t>
  </si>
  <si>
    <t>TORTILLERA</t>
  </si>
  <si>
    <t>CAJA</t>
  </si>
  <si>
    <t>PARRILLERO</t>
  </si>
  <si>
    <t>FUENTES Y SALSAS</t>
  </si>
  <si>
    <t>RUNNER</t>
  </si>
  <si>
    <t>AUXILIAR GENERAL</t>
  </si>
  <si>
    <t>AUXILIAR COCINA</t>
  </si>
  <si>
    <t>Jefe de Almacén</t>
  </si>
  <si>
    <t>Jefe de Sucursal</t>
  </si>
  <si>
    <t>Liquidador Rutas</t>
  </si>
  <si>
    <t>Administrativo</t>
  </si>
  <si>
    <t>Aux Almacén</t>
  </si>
  <si>
    <t>Jefe de Ventas</t>
  </si>
  <si>
    <t>Supervisor de Ventas</t>
  </si>
  <si>
    <t xml:space="preserve">Repartos </t>
  </si>
  <si>
    <t>Aux Administrativo</t>
  </si>
  <si>
    <t>Aux Reparto</t>
  </si>
  <si>
    <t>Almacenista</t>
  </si>
  <si>
    <t>GERENTE</t>
  </si>
  <si>
    <t>Dirección General</t>
  </si>
  <si>
    <t>Asesoría Jurídica</t>
  </si>
  <si>
    <t>Comunicación Organizacional</t>
  </si>
  <si>
    <t>Soporte Técnico</t>
  </si>
  <si>
    <t>Gerencia Operativa</t>
  </si>
  <si>
    <t>Vehículos</t>
  </si>
  <si>
    <t>Compras</t>
  </si>
  <si>
    <t>Costos</t>
  </si>
  <si>
    <t>Inventarios</t>
  </si>
  <si>
    <t>Análisis</t>
  </si>
  <si>
    <t>Auditor</t>
  </si>
  <si>
    <t>Comprador</t>
  </si>
  <si>
    <t>Jefe de Compras</t>
  </si>
  <si>
    <t>Gerencia Administrativa</t>
  </si>
  <si>
    <t>Contabilidad</t>
  </si>
  <si>
    <t>Nóminas</t>
  </si>
  <si>
    <t>Facturas</t>
  </si>
  <si>
    <t>Annálisis y Registro Nóminas</t>
  </si>
  <si>
    <t>Control Interno</t>
  </si>
  <si>
    <t>Recursos Humanos</t>
  </si>
  <si>
    <t>Coordinador Administrativo</t>
  </si>
  <si>
    <t>Limpieza</t>
  </si>
  <si>
    <t>Supervisor de Reparto</t>
  </si>
  <si>
    <t>LA NORIA</t>
  </si>
  <si>
    <t>MIRADOR</t>
  </si>
  <si>
    <t>EJERCITO REPUBLICANO</t>
  </si>
  <si>
    <t>CENTRO SUR</t>
  </si>
  <si>
    <t>CIMATARIO</t>
  </si>
  <si>
    <t>CANDILES</t>
  </si>
  <si>
    <t>EL JACAL</t>
  </si>
  <si>
    <t>BERNARDO QUINTANA</t>
  </si>
  <si>
    <t>JURIQUILLA</t>
  </si>
  <si>
    <t>XENTRIC ANAHUAC</t>
  </si>
  <si>
    <t>CAÑADAS DEL LAGO</t>
  </si>
  <si>
    <t>SLP CHAPULTEPEC</t>
  </si>
  <si>
    <t>METEPEC</t>
  </si>
  <si>
    <t>NUEVO LAREDO</t>
  </si>
  <si>
    <t>CDMX VIA 515</t>
  </si>
  <si>
    <t>SALTILLO</t>
  </si>
  <si>
    <t>LINDAVISTA GUADALUPE</t>
  </si>
  <si>
    <t>SLP CARRANZA</t>
  </si>
  <si>
    <t>CUMBRES MTY</t>
  </si>
  <si>
    <t>URBAN CENTER JURICA</t>
  </si>
  <si>
    <t>EL REFUGIO</t>
  </si>
  <si>
    <t>TOLUCA</t>
  </si>
  <si>
    <t>CDMX SAMARA SANTA FE</t>
  </si>
  <si>
    <t>LEON EL MORAL</t>
  </si>
  <si>
    <t>LEON VIA ALTA</t>
  </si>
  <si>
    <t>CANCUN</t>
  </si>
  <si>
    <t>IZUCAR</t>
  </si>
  <si>
    <t>MERIDA</t>
  </si>
  <si>
    <t>OAXACA</t>
  </si>
  <si>
    <t>PUEBLA</t>
  </si>
  <si>
    <t>PUEBLA SUR</t>
  </si>
  <si>
    <t>PUEBLA NORTE</t>
  </si>
  <si>
    <t>PUEBLA NORTE 1</t>
  </si>
  <si>
    <t>PUEBLA NORTE 2</t>
  </si>
  <si>
    <t>PUEBLA NORTE CHAVEZ</t>
  </si>
  <si>
    <t>PUEBLA NORTE DON ADRIAN</t>
  </si>
  <si>
    <t>PUEBLA SUR KELLOGG'S</t>
  </si>
  <si>
    <t>PUEBLA NORTE KELLOGG'S</t>
  </si>
  <si>
    <t>PUEBLA NORTE LOBATO</t>
  </si>
  <si>
    <t>PUEBLA NORTE SARA</t>
  </si>
  <si>
    <t>PUEBLA SUR 8030</t>
  </si>
  <si>
    <t>PUEBLA SUR 2</t>
  </si>
  <si>
    <t>PUEBLA SUR 3</t>
  </si>
  <si>
    <t>PUEBLA SUR ESPEJO</t>
  </si>
  <si>
    <t>PUEBLA SUR ESPEJO 2</t>
  </si>
  <si>
    <t>PUEBLA SUR MIGUEL CORONA</t>
  </si>
  <si>
    <t>STAFF</t>
  </si>
  <si>
    <t>TECAMACHALCO</t>
  </si>
  <si>
    <t>TEZIUTLAN</t>
  </si>
  <si>
    <t>TUXTLA GUTIERREZ</t>
  </si>
  <si>
    <t>VERACRUZ</t>
  </si>
  <si>
    <t>VILLAHERMOSA</t>
  </si>
  <si>
    <t>XALAPA</t>
  </si>
  <si>
    <t>XALAPA Z</t>
  </si>
  <si>
    <t>CURP</t>
  </si>
  <si>
    <t>RFC</t>
  </si>
  <si>
    <t>NSS</t>
  </si>
  <si>
    <t>COLONIA</t>
  </si>
  <si>
    <t>C.P.</t>
  </si>
  <si>
    <t>CLABE</t>
  </si>
  <si>
    <t>MES</t>
  </si>
  <si>
    <t>AÑO</t>
  </si>
  <si>
    <t>LICENCIA DE CONDUCIR</t>
  </si>
  <si>
    <t>INE</t>
  </si>
  <si>
    <t>ESTUDIO</t>
  </si>
  <si>
    <t>PAGARE</t>
  </si>
  <si>
    <t>RESGUARDO</t>
  </si>
  <si>
    <t>CONTRATO</t>
  </si>
  <si>
    <t>GARCIA</t>
  </si>
  <si>
    <t>ARCOS</t>
  </si>
  <si>
    <t>SOLTERO</t>
  </si>
  <si>
    <t>UNION LIBRE</t>
  </si>
  <si>
    <t>CASADO</t>
  </si>
  <si>
    <t>ESPOSA</t>
  </si>
  <si>
    <t>X</t>
  </si>
  <si>
    <t>HERMANO</t>
  </si>
  <si>
    <t>Analista de Inventarios</t>
  </si>
  <si>
    <t>Analista de Costos</t>
  </si>
  <si>
    <t>Auditor Operativo</t>
  </si>
  <si>
    <t>Aux Compras</t>
  </si>
  <si>
    <t>Aux Contable</t>
  </si>
  <si>
    <t>Aux Recursos Humanos</t>
  </si>
  <si>
    <t>Ayudante de Reparto</t>
  </si>
  <si>
    <t>Chofer de Reparto</t>
  </si>
  <si>
    <t>Chofer Foráneo</t>
  </si>
  <si>
    <t>Coordinador de Reparto</t>
  </si>
  <si>
    <t>Elemento de Seguridad</t>
  </si>
  <si>
    <t>Jefe Administrativo</t>
  </si>
  <si>
    <t>Monitorista</t>
  </si>
  <si>
    <t>Operaciones</t>
  </si>
  <si>
    <t>Preventa</t>
  </si>
  <si>
    <t>Preventa Aristeo</t>
  </si>
  <si>
    <t>Preventa Kellogg's</t>
  </si>
  <si>
    <t>Preventa Norte</t>
  </si>
  <si>
    <t>Preventa Roberto</t>
  </si>
  <si>
    <t>Preventa Rosario</t>
  </si>
  <si>
    <t>Preventa Unilever</t>
  </si>
  <si>
    <t>Supervisor Jr</t>
  </si>
  <si>
    <t>Supervisor de Preventa</t>
  </si>
  <si>
    <t>Suplente de Preventa</t>
  </si>
  <si>
    <t>Suplente de Reparto</t>
  </si>
  <si>
    <t>Suplente de Ruta</t>
  </si>
  <si>
    <t>AUSENTISMO</t>
  </si>
  <si>
    <t>DEMANDA</t>
  </si>
  <si>
    <t>SALARIO DIARIO</t>
  </si>
  <si>
    <t>NUMERO DE CREDITO</t>
  </si>
  <si>
    <t>CONFLICTO</t>
  </si>
  <si>
    <t>FALTAS</t>
  </si>
  <si>
    <t>INCAPACIDAD</t>
  </si>
  <si>
    <t>FESTIVO</t>
  </si>
  <si>
    <t>VACACIONES</t>
  </si>
  <si>
    <t>SALARIO BASE SEMANAL</t>
  </si>
  <si>
    <t>ALMARAZ ROMERO RODRIGO</t>
  </si>
  <si>
    <t>CORTES SANTIAGO FERNANDO</t>
  </si>
  <si>
    <t>ACTA DE NACIMIENTO</t>
  </si>
  <si>
    <t>COMPROBANTE DE DOMICILIO</t>
  </si>
  <si>
    <t>PEREZ</t>
  </si>
  <si>
    <t>HERNANDEZ</t>
  </si>
  <si>
    <t>PISO</t>
  </si>
  <si>
    <t>LOGISTICA</t>
  </si>
  <si>
    <t>VENTAS</t>
  </si>
  <si>
    <t>ADMINISTRACION</t>
  </si>
  <si>
    <t>JURIDICO</t>
  </si>
  <si>
    <t>COMUNICACIÓN ORGANIZACIONAL</t>
  </si>
  <si>
    <t>SOPORTE TECNICO</t>
  </si>
  <si>
    <t>OPERACIONES</t>
  </si>
  <si>
    <t>ALMARAZ</t>
  </si>
  <si>
    <t>ROMERO</t>
  </si>
  <si>
    <t>RODRIGO</t>
  </si>
  <si>
    <t>CORTES</t>
  </si>
  <si>
    <t>SANTIAGO</t>
  </si>
  <si>
    <t>FERNANDO</t>
  </si>
  <si>
    <t>OJEDA</t>
  </si>
  <si>
    <t>IBARRA</t>
  </si>
  <si>
    <t>JOSE</t>
  </si>
  <si>
    <t>OLVERA</t>
  </si>
  <si>
    <t>RAMIREZ</t>
  </si>
  <si>
    <t>JUAN CARLOS</t>
  </si>
  <si>
    <t>DANIEL</t>
  </si>
  <si>
    <t>RICO</t>
  </si>
  <si>
    <t>PACHECO</t>
  </si>
  <si>
    <t>TULIA</t>
  </si>
  <si>
    <t>VILLAFUERTE</t>
  </si>
  <si>
    <t>ANGELES SARAHI</t>
  </si>
  <si>
    <t>JIMENEZ</t>
  </si>
  <si>
    <t>ORTEGA</t>
  </si>
  <si>
    <t>HERLINDA</t>
  </si>
  <si>
    <t>TOLEDO</t>
  </si>
  <si>
    <t>VAZQUEZ</t>
  </si>
  <si>
    <t>LIDIA</t>
  </si>
  <si>
    <t>HERRERA BRAVO</t>
  </si>
  <si>
    <t>SOTO</t>
  </si>
  <si>
    <t>LUIS GIOVANNY</t>
  </si>
  <si>
    <t>CHAVEZ</t>
  </si>
  <si>
    <t>RODRIGUEZ</t>
  </si>
  <si>
    <t>ERICK</t>
  </si>
  <si>
    <t>PLATA</t>
  </si>
  <si>
    <t>PICHARDO</t>
  </si>
  <si>
    <t>ALBERTO</t>
  </si>
  <si>
    <t>STATUS</t>
  </si>
  <si>
    <t>ACTIVO</t>
  </si>
  <si>
    <t>PENDIENTE ALTA</t>
  </si>
  <si>
    <t>INC. ENFERMEDAD</t>
  </si>
  <si>
    <t>INC. RIESGO</t>
  </si>
  <si>
    <t>EN CASO DE BAJA COMENTARIOS</t>
  </si>
  <si>
    <t>LOPEZ</t>
  </si>
  <si>
    <t>LAGO</t>
  </si>
  <si>
    <t>CINTHYA</t>
  </si>
  <si>
    <t>ADMINISTRATIVO</t>
  </si>
  <si>
    <t>RETIRO POR EDAD</t>
  </si>
  <si>
    <t>TEMAS PERSONALES</t>
  </si>
  <si>
    <t>MARIANO</t>
  </si>
  <si>
    <t>CRESCENCIO</t>
  </si>
  <si>
    <t>HECTOR</t>
  </si>
  <si>
    <t>CENTENO</t>
  </si>
  <si>
    <t>MORALES</t>
  </si>
  <si>
    <t>JAQUELINE</t>
  </si>
  <si>
    <t>SANTANA</t>
  </si>
  <si>
    <t>JOSE LUIS</t>
  </si>
  <si>
    <t>BARCENAS</t>
  </si>
  <si>
    <t>CHRISTOPHER EDUARDO</t>
  </si>
  <si>
    <t>SALAZAR</t>
  </si>
  <si>
    <t>DIEGO</t>
  </si>
  <si>
    <t>NAOMI</t>
  </si>
  <si>
    <t>REYES</t>
  </si>
  <si>
    <t>ALCARAZ</t>
  </si>
  <si>
    <t>17 ENE - 24 ENE    7  DIAS</t>
  </si>
  <si>
    <t>INC. MATERINDAD</t>
  </si>
  <si>
    <t>LOPEZ LAGO CINTHYA</t>
  </si>
  <si>
    <t>OJEDA IBARRA JOSE</t>
  </si>
  <si>
    <t>OLVERA RAMIREZ JUAN CARLOS</t>
  </si>
  <si>
    <t>PEREZ HERNANDEZ DANIEL</t>
  </si>
  <si>
    <t>RICO PACHECO TULIA</t>
  </si>
  <si>
    <t>PEREZ VILLAFUERTE ANGELES SARAHI</t>
  </si>
  <si>
    <t>JIMENEZ ORTEGA HERLINDA</t>
  </si>
  <si>
    <t>TOLEDO VAZQUEZ LIDIA</t>
  </si>
  <si>
    <t>HERRERA BRAVO SOTO LUIS GIOVANNY</t>
  </si>
  <si>
    <t>CHAVEZ RODRIGUEZ ERICK</t>
  </si>
  <si>
    <t>MARIANO CRESCENCIO HECTOR</t>
  </si>
  <si>
    <t>CENTENO MORALES JAQUELINE</t>
  </si>
  <si>
    <t>SANTANA HERNANDEZ JOSE LUIS</t>
  </si>
  <si>
    <t>BARCENAS GARCIA CHRISTOPHER EDUARDO</t>
  </si>
  <si>
    <t>SALAZAR SALAZAR DIEGO</t>
  </si>
  <si>
    <t>GARCIA ARCOS NAOMI</t>
  </si>
  <si>
    <t>Nombre Completo</t>
  </si>
  <si>
    <t>AARR870711I23</t>
  </si>
  <si>
    <t>AARR870711HDFLMD04</t>
  </si>
  <si>
    <t>COSF9706122V7</t>
  </si>
  <si>
    <t>COSF970612HTSRNR03</t>
  </si>
  <si>
    <t>OEIJ9907108I3</t>
  </si>
  <si>
    <t>03159976772</t>
  </si>
  <si>
    <t>OEIJ990710HMNJBS05</t>
  </si>
  <si>
    <t>OERJ841003GQ5</t>
  </si>
  <si>
    <t>OERJ841003HQTLMN09</t>
  </si>
  <si>
    <t>PEHD8510174H2</t>
  </si>
  <si>
    <t>PEHD851017HGTRRN06</t>
  </si>
  <si>
    <t>RIPT631128JX6</t>
  </si>
  <si>
    <t>14816323605</t>
  </si>
  <si>
    <t>RIPT631128MQTCCL00</t>
  </si>
  <si>
    <t>PEVA941108FEA</t>
  </si>
  <si>
    <t>PEVA941108MGTRLN08</t>
  </si>
  <si>
    <t>JIOH670418PW9</t>
  </si>
  <si>
    <t>JIOH670418MQTMRR05</t>
  </si>
  <si>
    <t>TOVL950511NI1</t>
  </si>
  <si>
    <t>14129511219</t>
  </si>
  <si>
    <t>TOVL950511MQTLZD00</t>
  </si>
  <si>
    <t>HESL0011218R9</t>
  </si>
  <si>
    <t>08170027216</t>
  </si>
  <si>
    <t>HESL001121HDFRTSA1</t>
  </si>
  <si>
    <t>05199442418</t>
  </si>
  <si>
    <t>CARE940920HMCHDR06</t>
  </si>
  <si>
    <t>CARE940920J77</t>
  </si>
  <si>
    <t>REAS890121A31</t>
  </si>
  <si>
    <t>14068103937</t>
  </si>
  <si>
    <t>REAS890121MDFYLL05</t>
  </si>
  <si>
    <t>LOLC820503DU0</t>
  </si>
  <si>
    <t># Empleado</t>
  </si>
  <si>
    <t>EDAD (2022)</t>
  </si>
  <si>
    <t>DIRECCIÓN (CALLE Y #)</t>
  </si>
  <si>
    <t>TELEFONO</t>
  </si>
  <si>
    <t>Estado Civil</t>
  </si>
  <si>
    <t>E278</t>
  </si>
  <si>
    <t>foxfesadecv@gmail.com</t>
  </si>
  <si>
    <t>ENTIDAD FEDERATIVA / ESTADO</t>
  </si>
  <si>
    <t>QUERETARO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</si>
  <si>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</si>
  <si>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</si>
  <si>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</si>
  <si>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</si>
  <si>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</si>
  <si>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</si>
  <si>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</si>
  <si>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</si>
  <si>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DURANGO</t>
  </si>
  <si>
    <t>DISTRITO FEDERAL</t>
  </si>
  <si>
    <t>GUANAJUATO</t>
  </si>
  <si>
    <t>JALISCO</t>
  </si>
  <si>
    <t>ESTADO DE MEXICO</t>
  </si>
  <si>
    <t>MICHOACAN</t>
  </si>
  <si>
    <t>NAYARIT</t>
  </si>
  <si>
    <t>NUEVO LEON</t>
  </si>
  <si>
    <t>QUINTANA ROO</t>
  </si>
  <si>
    <t>SAN LUIS POTOSI</t>
  </si>
  <si>
    <t>SINALOA</t>
  </si>
  <si>
    <t>SONORA</t>
  </si>
  <si>
    <t>TABASCO</t>
  </si>
  <si>
    <t>TAMAULIPAS</t>
  </si>
  <si>
    <t>YUCATAN</t>
  </si>
  <si>
    <t>ZACATECAS</t>
  </si>
  <si>
    <t>ABANDONO</t>
  </si>
  <si>
    <t>B-TOMO LIQUIDACIONES</t>
  </si>
  <si>
    <t>B-VENTAS FICTICIAS</t>
  </si>
  <si>
    <t>B-ROBO</t>
  </si>
  <si>
    <t>B-BAJO DESEMPEÑO</t>
  </si>
  <si>
    <t>Tipo de Incapacidad</t>
  </si>
  <si>
    <t>Riesgo</t>
  </si>
  <si>
    <t>Maternidad</t>
  </si>
  <si>
    <t>DEBE QUEDAR EN HISTORICOS PARA REPORTES PRIMA RIESGO</t>
  </si>
  <si>
    <t>PARENTESCO BENEFICIARIO</t>
  </si>
  <si>
    <t>MADRE</t>
  </si>
  <si>
    <t>PADRE</t>
  </si>
  <si>
    <t>HIJO</t>
  </si>
  <si>
    <t>HIJA</t>
  </si>
  <si>
    <t>ESPOSO</t>
  </si>
  <si>
    <t>HERMANA</t>
  </si>
  <si>
    <t>TIA</t>
  </si>
  <si>
    <t>TIO</t>
  </si>
  <si>
    <t>CONCUBINA</t>
  </si>
  <si>
    <t>CONCUBNIO</t>
  </si>
  <si>
    <t>CARTA ANTECEDENTES NO PENALES</t>
  </si>
  <si>
    <t>CARTA DE RETENCION</t>
  </si>
  <si>
    <t>CARTAS RECOMENDACIÓN</t>
  </si>
  <si>
    <t>Folio Alta Reingreso</t>
  </si>
  <si>
    <t>Fecha Baja Reingreso</t>
  </si>
  <si>
    <t>Folio Baja Reingreso</t>
  </si>
  <si>
    <t>SELENE JAZMIN</t>
  </si>
  <si>
    <t>ANIVERSARIO VACACIONES</t>
  </si>
  <si>
    <t>DIAS 1° AÑO</t>
  </si>
  <si>
    <t>FECHA DE PAGO</t>
  </si>
  <si>
    <t>Enfermedad</t>
  </si>
  <si>
    <t>LOLC820503MDFPGN01</t>
  </si>
  <si>
    <t>comunicarse con organigrama, en caso de cambio se ajuste automáticamente</t>
  </si>
  <si>
    <t>BAJA FIRMADA / HUELLAS</t>
  </si>
  <si>
    <t xml:space="preserve">INCAPACIDADES BLOQUEEN NOMINA SIGUIENTE, se hable con incidencias, reportes </t>
  </si>
  <si>
    <t>SISTEMA DIAS VACACIONES GOZADAS Y VAYA A INCIDENCIAS</t>
  </si>
  <si>
    <t>DOCUMENTOS     SUBIR MUCHOS A LA VEZ Y MARCAR CASILLAS DE COMPLETOS</t>
  </si>
  <si>
    <t>INE BENEFICIARIO</t>
  </si>
  <si>
    <t>SUELDO MENSUAL</t>
  </si>
  <si>
    <t>PERMISO SIN GOCE DE SUELDO</t>
  </si>
  <si>
    <t>CIERRES APOYO TRANSPORTE</t>
  </si>
  <si>
    <t>2960280735841460000</t>
  </si>
  <si>
    <t>1600838798801979828</t>
  </si>
  <si>
    <t>REGISTRO DE INCAPACIDADES</t>
  </si>
  <si>
    <t xml:space="preserve">SISTEMA DIAS VACACIONES GOZADAS Y VAYA A INCIDENCIAS. TOMAN DIAS SEPARADOS. DIAS TOMADOS Y FECHA PAGADO. FECHA ANIVERSARIO AVISE. CUENTA CON 3 DIAS Y TOMARA 2. </t>
  </si>
  <si>
    <t>INGRESO FISCAL</t>
  </si>
  <si>
    <t>PAGO EN EFECTIVO</t>
  </si>
  <si>
    <t>pend</t>
  </si>
  <si>
    <t>XALAMIHUA</t>
  </si>
  <si>
    <t>ALTAMIRANO</t>
  </si>
  <si>
    <t>JESUS</t>
  </si>
  <si>
    <t>XAAJ981205R54</t>
  </si>
  <si>
    <t>XAAJ981205HVZLLS02</t>
  </si>
  <si>
    <t>25179825317</t>
  </si>
  <si>
    <t>SUELDO SEMANAL NETO</t>
  </si>
  <si>
    <t>44170025736</t>
  </si>
  <si>
    <t>05200113248</t>
  </si>
  <si>
    <t>19160134680</t>
  </si>
  <si>
    <t>03169972779</t>
  </si>
  <si>
    <t>18160197044</t>
  </si>
  <si>
    <t>50160185034</t>
  </si>
  <si>
    <t>06816134552</t>
  </si>
  <si>
    <t>SD</t>
  </si>
  <si>
    <t>MACH0112056G9</t>
  </si>
  <si>
    <t>CEMJ0112023G4</t>
  </si>
  <si>
    <t>CEMJ011202MQTNRQA1</t>
  </si>
  <si>
    <t>MACH011205HQTRRCA2</t>
  </si>
  <si>
    <t>SAHL9905273Z3</t>
  </si>
  <si>
    <t>SAHL990527HGTNRS08</t>
  </si>
  <si>
    <t>BAGC000405EW4</t>
  </si>
  <si>
    <t>BAGC000405HQTRRRA6</t>
  </si>
  <si>
    <t>SASD011120TM0</t>
  </si>
  <si>
    <t>SASD011120HQTLLGA1</t>
  </si>
  <si>
    <t>GAAN010804JD2</t>
  </si>
  <si>
    <t>GAAN010804MVZRRMA6</t>
  </si>
  <si>
    <t>PAPA611020BCA</t>
  </si>
  <si>
    <t>PAPA611020HDFLCL04</t>
  </si>
  <si>
    <t>PODRIA REINGRESAR</t>
  </si>
  <si>
    <t>PAGOS ADICIONALES</t>
  </si>
  <si>
    <t>XALAMIHUA ALTAMIRANO JESUS</t>
  </si>
  <si>
    <t>REYES ALCARAZ SELENE JAZMIN</t>
  </si>
  <si>
    <t>FOUBERT</t>
  </si>
  <si>
    <t>JAVIER</t>
  </si>
  <si>
    <t>FORJ7606288U8</t>
  </si>
  <si>
    <t>FORJ760628HDFBMV02</t>
  </si>
  <si>
    <t>14007605505</t>
  </si>
  <si>
    <t>FOUBERT ROMERO JAVIER</t>
  </si>
  <si>
    <t>SUELDO SEMANAL ACTUAL</t>
  </si>
  <si>
    <t>COMENTARIOS DE AJUSTES HISTORICOS</t>
  </si>
  <si>
    <t>GENERO</t>
  </si>
  <si>
    <t>HIJOS</t>
  </si>
  <si>
    <t>ESTADO CIVIL</t>
  </si>
  <si>
    <t>ESCOLARIDAD TERMINADA</t>
  </si>
  <si>
    <t>TIPO SANGRE</t>
  </si>
  <si>
    <t># EMPLEADO</t>
  </si>
  <si>
    <t>APELLIDO PATERNO</t>
  </si>
  <si>
    <t>APELLIDO MATERNO</t>
  </si>
  <si>
    <t>NOMBRES</t>
  </si>
  <si>
    <t>NOMBRE COMPLETO</t>
  </si>
  <si>
    <t>FECHA NACIMIENTO</t>
  </si>
  <si>
    <t>FECHA INGRESO (TRAYECTORIA)</t>
  </si>
  <si>
    <t>FECHA ALTA IMSS</t>
  </si>
  <si>
    <t>UTLIMO DIA TRABAJADO</t>
  </si>
  <si>
    <t>FECHA BAJA</t>
  </si>
  <si>
    <t>FOLIO BAJA IMSS</t>
  </si>
  <si>
    <t>FOLIO ALTA IMSS</t>
  </si>
  <si>
    <t>E-MAIL</t>
  </si>
  <si>
    <t>CONTACTO EMERGENCIAS NOMBRE COMPLETO</t>
  </si>
  <si>
    <t>CONTACTO EMERGENCIAS PARENTESCO</t>
  </si>
  <si>
    <t>TELEFONO EMERGENCIA</t>
  </si>
  <si>
    <t>PRIMA VACACIONAL</t>
  </si>
  <si>
    <t>PRIMA DOMINICAL</t>
  </si>
  <si>
    <t>HORAS EXTRAS DOBLES</t>
  </si>
  <si>
    <t>HORAS TRABAJADAS</t>
  </si>
  <si>
    <t>SOLO JALE INFORMACION DE ACTIVOS    NO DEBE HABER BAJAS</t>
  </si>
  <si>
    <t>POR FORMULA</t>
  </si>
  <si>
    <t>NOMBRE COMPLETO BENEFICIARIO (S)      %</t>
  </si>
  <si>
    <t>FORMATO BANCO</t>
  </si>
  <si>
    <t>EMERGENCIAS</t>
  </si>
  <si>
    <t>ANALISIS HISTORICO DE AJUSTES DE SUELDOS</t>
  </si>
  <si>
    <t>SUELDO SEMANAL  INICIAL</t>
  </si>
  <si>
    <t>HISTORICOS / REPORTES   comunicarse con las incidencias.  Cada vez que se añada a la persona</t>
  </si>
  <si>
    <r>
      <t xml:space="preserve">EN LA </t>
    </r>
    <r>
      <rPr>
        <b/>
        <sz val="11"/>
        <color rgb="FFFF0000"/>
        <rFont val="Calibri"/>
        <family val="2"/>
      </rPr>
      <t>FILA 2 MARQUE CON   X    QUE APLICAN PARA TACOS EL PATA (DEMO A OCUPAR)</t>
    </r>
    <r>
      <rPr>
        <sz val="11"/>
        <color indexed="8"/>
        <rFont val="Calibri"/>
      </rPr>
      <t xml:space="preserve"> POR SU OPERACIÓN, SIN EMBARGO </t>
    </r>
    <r>
      <rPr>
        <b/>
        <sz val="11"/>
        <color rgb="FFFF0000"/>
        <rFont val="Calibri"/>
        <family val="2"/>
      </rPr>
      <t>PARA OTRAS COMPAÑIAS APLICARA EL RESTO</t>
    </r>
    <r>
      <rPr>
        <sz val="11"/>
        <color indexed="8"/>
        <rFont val="Calibri"/>
      </rPr>
      <t xml:space="preserve">. PARA QUE PUEDAN </t>
    </r>
    <r>
      <rPr>
        <b/>
        <sz val="11"/>
        <color rgb="FFFF0000"/>
        <rFont val="Calibri"/>
        <family val="2"/>
      </rPr>
      <t xml:space="preserve">CONSIDERARLO AL PROGRAMAR.    </t>
    </r>
    <r>
      <rPr>
        <sz val="11"/>
        <rFont val="Calibri"/>
        <family val="2"/>
      </rPr>
      <t>CREO QUE ES MAS FACIL DESHABILITAR EN MOMENTO DADO. USTEDES SON LOS EXPERTOS</t>
    </r>
  </si>
  <si>
    <t>HISTORICOS / REPORTES    VAYA UNIDO CON COMENTARIOS Y  LIGADO A RFC PARA FUTURA CONSULTA
BAJAS  BLOQUEEN NOMINA SIGUIENTE</t>
  </si>
  <si>
    <t>DOCUMENTOS</t>
  </si>
  <si>
    <t>CELDAS FORMULADAS</t>
  </si>
  <si>
    <t>CELDAS DE LISTADO DESPLEGABLE</t>
  </si>
  <si>
    <t>CELDAS CON DATOS</t>
  </si>
  <si>
    <t>DEMANDA / CONCILIACIÓN</t>
  </si>
  <si>
    <t>VISIBILIDAD DEL STATUS EMPLEADO PROCESO DE DEMANDA    (SON COMENTARIOS:   FECHAS / REQUERIMIENTOS / COMENTARIOS ABOGADO)    
   PODER SACAR UN REPORTE DEL CASO DEL EMPLEADO
PODER SUBIR DOCUMENTOS (PAGOS, ACTAS, ETC)</t>
  </si>
  <si>
    <t>DEMO TACOS EL PATA</t>
  </si>
  <si>
    <t>EMPRESAS POTENCIALES</t>
  </si>
  <si>
    <t>En Enero 2020 $2,500
Febrero 2021  $3,500</t>
  </si>
  <si>
    <t>del x al x</t>
  </si>
  <si>
    <t>INCAPACIDAD (RANGO TIEMPO)</t>
  </si>
  <si>
    <t>VACACIONES (RANGO TIEMPO)</t>
  </si>
  <si>
    <t>GONZALEZ</t>
  </si>
  <si>
    <t>ROBLES</t>
  </si>
  <si>
    <t>MARIA JUANA</t>
  </si>
  <si>
    <t>LUIS FERNANDO</t>
  </si>
  <si>
    <t>08199535066</t>
  </si>
  <si>
    <t>3607229145007605820</t>
  </si>
  <si>
    <t>SALARIO BASE IMSS ALTA</t>
  </si>
  <si>
    <t xml:space="preserve">EMPRESA </t>
  </si>
  <si>
    <t>TP</t>
  </si>
  <si>
    <t>Empresa</t>
  </si>
  <si>
    <t>Curp</t>
  </si>
  <si>
    <t>Género</t>
  </si>
  <si>
    <t>Puesto</t>
  </si>
  <si>
    <t>Fecha Ingreso</t>
  </si>
  <si>
    <t>Fecha Trayectoria</t>
  </si>
  <si>
    <t>Fecha Nacimiento</t>
  </si>
  <si>
    <t>Teléfono</t>
  </si>
  <si>
    <t>Correo</t>
  </si>
  <si>
    <t>Contacto Nombre</t>
  </si>
  <si>
    <t>Contacto Parentesco</t>
  </si>
  <si>
    <t>Teléfono Emergencia</t>
  </si>
  <si>
    <t>Tipo Sangre</t>
  </si>
  <si>
    <t>Jefe</t>
  </si>
  <si>
    <t>Estatus</t>
  </si>
  <si>
    <t>Folio Alta</t>
  </si>
  <si>
    <t>Salario Diario</t>
  </si>
  <si>
    <t>Sueldo Semanal</t>
  </si>
  <si>
    <t>Fecha IMSS</t>
  </si>
  <si>
    <t>Folio IMSS</t>
  </si>
  <si>
    <t>Salario IMSS</t>
  </si>
  <si>
    <t>SDI</t>
  </si>
  <si>
    <t>SBC</t>
  </si>
  <si>
    <t>Dirección</t>
  </si>
  <si>
    <t>Colonia</t>
  </si>
  <si>
    <t>Código Postal</t>
  </si>
  <si>
    <t>Entidad Federativa</t>
  </si>
  <si>
    <t>Clabe Banco</t>
  </si>
  <si>
    <t>Beneficiarios Banco</t>
  </si>
  <si>
    <t>Parentesco Benef. Banco</t>
  </si>
  <si>
    <t>Número Crédit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</si>
</sst>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  <numFmt numFmtId="165" formatCode="[$-409]dd\-mmm\-yy;@"/>
  </numFmts>
  <fonts count="26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</font>
    <font>
      <sz val="10"/>
      <name val="Arial"/>
      <family val="2"/>
    </font>
    <font>
      <b/>
      <sz val="9"/>
      <color indexed="9"/>
      <name val="Trebuchet MS"/>
      <family val="2"/>
    </font>
    <font>
      <u/>
      <sz val="8.8000000000000007"/>
      <color theme="10"/>
      <name val="Calibri"/>
      <family val="2"/>
    </font>
    <font>
      <sz val="11"/>
      <name val="Calibri"/>
      <family val="2"/>
      <scheme val="minor"/>
    </font>
    <font>
      <b/>
      <sz val="10"/>
      <color indexed="9"/>
      <name val="Cambria"/>
      <family val="1"/>
    </font>
    <font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1"/>
      <color theme="10"/>
      <name val="Calibri"/>
    </font>
    <font>
      <sz val="8"/>
      <color indexed="9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9"/>
      <name val="Calibri"/>
      <family val="2"/>
    </font>
    <font>
      <b/>
      <sz val="11"/>
      <color rgb="FF333333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C0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8"/>
      </patternFill>
    </fill>
    <fill>
      <patternFill patternType="solid">
        <fgColor rgb="FF0070C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rgb="FF00B050"/>
        <bgColor indexed="8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8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 applyFill="0" applyProtection="0"/>
    <xf numFmtId="44" fontId="8" fillId="0" borderId="0" applyFont="0" applyFill="0" applyBorder="0" applyAlignment="0" applyProtection="0"/>
    <xf numFmtId="0" fontId="9" fillId="0" borderId="0"/>
    <xf numFmtId="44" fontId="4" fillId="0" borderId="0" applyFon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20">
    <xf numFmtId="0" fontId="0" fillId="0" borderId="0" xfId="0" applyFill="1" applyProtection="1"/>
    <xf numFmtId="0" fontId="0" fillId="0" borderId="1" xfId="0" applyFill="1" applyBorder="1" applyProtection="1"/>
    <xf numFmtId="0" fontId="6" fillId="0" borderId="1" xfId="0" applyFont="1" applyFill="1" applyBorder="1" applyProtection="1"/>
    <xf numFmtId="0" fontId="0" fillId="0" borderId="3" xfId="0" applyFill="1" applyBorder="1" applyProtection="1"/>
    <xf numFmtId="0" fontId="0" fillId="0" borderId="0" xfId="0" applyFill="1" applyBorder="1" applyProtection="1"/>
    <xf numFmtId="0" fontId="5" fillId="3" borderId="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Protection="1"/>
    <xf numFmtId="0" fontId="6" fillId="0" borderId="6" xfId="0" applyFont="1" applyFill="1" applyBorder="1" applyProtection="1"/>
    <xf numFmtId="0" fontId="6" fillId="0" borderId="7" xfId="0" applyFont="1" applyFill="1" applyBorder="1" applyProtection="1"/>
    <xf numFmtId="0" fontId="6" fillId="0" borderId="4" xfId="0" applyFont="1" applyFill="1" applyBorder="1" applyProtection="1"/>
    <xf numFmtId="0" fontId="0" fillId="0" borderId="8" xfId="0" applyFill="1" applyBorder="1" applyProtection="1"/>
    <xf numFmtId="164" fontId="6" fillId="0" borderId="1" xfId="0" quotePrefix="1" applyNumberFormat="1" applyFont="1" applyFill="1" applyBorder="1" applyProtection="1"/>
    <xf numFmtId="164" fontId="0" fillId="0" borderId="0" xfId="0" applyNumberFormat="1" applyFill="1" applyProtection="1"/>
    <xf numFmtId="164" fontId="0" fillId="0" borderId="1" xfId="0" applyNumberFormat="1" applyFill="1" applyBorder="1" applyProtection="1"/>
    <xf numFmtId="0" fontId="0" fillId="4" borderId="1" xfId="0" applyFill="1" applyBorder="1" applyProtection="1"/>
    <xf numFmtId="0" fontId="0" fillId="0" borderId="1" xfId="0" applyBorder="1"/>
    <xf numFmtId="0" fontId="0" fillId="5" borderId="1" xfId="0" applyFill="1" applyBorder="1"/>
    <xf numFmtId="0" fontId="0" fillId="4" borderId="3" xfId="0" applyFill="1" applyBorder="1" applyProtection="1"/>
    <xf numFmtId="0" fontId="6" fillId="5" borderId="1" xfId="0" applyFont="1" applyFill="1" applyBorder="1" applyProtection="1"/>
    <xf numFmtId="0" fontId="6" fillId="5" borderId="1" xfId="0" applyFont="1" applyFill="1" applyBorder="1"/>
    <xf numFmtId="0" fontId="13" fillId="6" borderId="0" xfId="2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Border="1"/>
    <xf numFmtId="0" fontId="16" fillId="7" borderId="9" xfId="8" applyFont="1" applyFill="1" applyBorder="1" applyAlignment="1">
      <alignment horizontal="center" vertical="center" wrapText="1"/>
    </xf>
    <xf numFmtId="0" fontId="6" fillId="4" borderId="3" xfId="0" applyFont="1" applyFill="1" applyBorder="1" applyProtection="1"/>
    <xf numFmtId="0" fontId="0" fillId="0" borderId="0" xfId="0" applyFill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164" fontId="6" fillId="0" borderId="1" xfId="0" applyNumberFormat="1" applyFont="1" applyFill="1" applyBorder="1" applyProtection="1"/>
    <xf numFmtId="0" fontId="3" fillId="0" borderId="1" xfId="0" applyFont="1" applyBorder="1" applyProtection="1"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7" fillId="0" borderId="1" xfId="24" applyFill="1" applyBorder="1" applyProtection="1"/>
    <xf numFmtId="0" fontId="6" fillId="0" borderId="3" xfId="0" applyFont="1" applyFill="1" applyBorder="1" applyProtection="1"/>
    <xf numFmtId="0" fontId="6" fillId="0" borderId="1" xfId="0" applyFont="1" applyFill="1" applyBorder="1" applyAlignment="1" applyProtection="1">
      <alignment horizontal="justify" vertical="center"/>
    </xf>
    <xf numFmtId="0" fontId="5" fillId="8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9" fontId="0" fillId="0" borderId="0" xfId="25" applyFont="1" applyFill="1" applyAlignment="1" applyProtection="1">
      <alignment horizontal="center"/>
    </xf>
    <xf numFmtId="9" fontId="0" fillId="0" borderId="0" xfId="25" applyFont="1" applyFill="1" applyProtection="1"/>
    <xf numFmtId="9" fontId="0" fillId="0" borderId="0" xfId="25" applyFont="1" applyFill="1" applyBorder="1" applyProtection="1"/>
    <xf numFmtId="165" fontId="12" fillId="0" borderId="1" xfId="0" applyNumberFormat="1" applyFont="1" applyBorder="1" applyAlignment="1">
      <alignment horizontal="center" shrinkToFit="1"/>
    </xf>
    <xf numFmtId="165" fontId="12" fillId="0" borderId="1" xfId="0" applyNumberFormat="1" applyFont="1" applyFill="1" applyBorder="1" applyAlignment="1">
      <alignment horizontal="center" shrinkToFit="1"/>
    </xf>
    <xf numFmtId="0" fontId="0" fillId="0" borderId="0" xfId="0" applyFill="1" applyBorder="1" applyAlignment="1" applyProtection="1">
      <alignment horizontal="center"/>
    </xf>
    <xf numFmtId="44" fontId="0" fillId="0" borderId="0" xfId="1" applyFont="1" applyFill="1" applyProtection="1"/>
    <xf numFmtId="9" fontId="0" fillId="0" borderId="1" xfId="25" applyFont="1" applyFill="1" applyBorder="1" applyAlignment="1" applyProtection="1">
      <alignment horizontal="center"/>
    </xf>
    <xf numFmtId="9" fontId="5" fillId="10" borderId="5" xfId="25" applyFont="1" applyFill="1" applyBorder="1" applyAlignment="1" applyProtection="1">
      <alignment horizontal="center" vertical="center" wrapText="1"/>
    </xf>
    <xf numFmtId="9" fontId="5" fillId="9" borderId="5" xfId="25" applyFont="1" applyFill="1" applyBorder="1" applyAlignment="1" applyProtection="1">
      <alignment horizontal="center" vertical="center" wrapText="1"/>
    </xf>
    <xf numFmtId="9" fontId="18" fillId="9" borderId="5" xfId="25" applyFont="1" applyFill="1" applyBorder="1" applyAlignment="1" applyProtection="1">
      <alignment horizontal="center" vertical="center" wrapText="1"/>
    </xf>
    <xf numFmtId="9" fontId="6" fillId="0" borderId="1" xfId="25" applyFont="1" applyFill="1" applyBorder="1" applyAlignment="1" applyProtection="1">
      <alignment horizontal="center" vertical="center"/>
    </xf>
    <xf numFmtId="44" fontId="12" fillId="0" borderId="1" xfId="1" applyFont="1" applyBorder="1" applyAlignment="1">
      <alignment horizontal="center" shrinkToFit="1"/>
    </xf>
    <xf numFmtId="164" fontId="6" fillId="0" borderId="1" xfId="0" quotePrefix="1" applyNumberFormat="1" applyFont="1" applyFill="1" applyBorder="1" applyAlignment="1" applyProtection="1">
      <alignment horizontal="center"/>
    </xf>
    <xf numFmtId="0" fontId="5" fillId="11" borderId="1" xfId="0" applyFont="1" applyFill="1" applyBorder="1" applyAlignment="1" applyProtection="1">
      <alignment horizontal="center" vertical="center" wrapText="1"/>
    </xf>
    <xf numFmtId="0" fontId="18" fillId="11" borderId="1" xfId="0" applyFont="1" applyFill="1" applyBorder="1" applyAlignment="1" applyProtection="1">
      <alignment horizontal="center" vertical="center" wrapText="1"/>
    </xf>
    <xf numFmtId="44" fontId="14" fillId="0" borderId="4" xfId="1" applyFont="1" applyBorder="1"/>
    <xf numFmtId="44" fontId="6" fillId="0" borderId="1" xfId="1" applyFont="1" applyFill="1" applyBorder="1" applyProtection="1"/>
    <xf numFmtId="44" fontId="14" fillId="0" borderId="1" xfId="1" applyFont="1" applyBorder="1"/>
    <xf numFmtId="44" fontId="0" fillId="0" borderId="1" xfId="0" applyNumberFormat="1" applyFill="1" applyBorder="1" applyProtection="1"/>
    <xf numFmtId="44" fontId="12" fillId="4" borderId="1" xfId="1" applyFont="1" applyFill="1" applyBorder="1" applyAlignment="1">
      <alignment horizontal="center" shrinkToFit="1"/>
    </xf>
    <xf numFmtId="0" fontId="3" fillId="0" borderId="1" xfId="0" applyFon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4" fontId="14" fillId="0" borderId="1" xfId="1" applyFont="1" applyFill="1" applyBorder="1"/>
    <xf numFmtId="44" fontId="12" fillId="0" borderId="1" xfId="1" applyFont="1" applyFill="1" applyBorder="1" applyAlignment="1">
      <alignment horizontal="center" shrinkToFit="1"/>
    </xf>
    <xf numFmtId="0" fontId="12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14" fontId="6" fillId="0" borderId="1" xfId="0" applyNumberFormat="1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49" fontId="3" fillId="0" borderId="1" xfId="0" quotePrefix="1" applyNumberFormat="1" applyFont="1" applyFill="1" applyBorder="1" applyAlignment="1" applyProtection="1">
      <alignment horizontal="center"/>
      <protection locked="0"/>
    </xf>
    <xf numFmtId="165" fontId="12" fillId="4" borderId="1" xfId="0" applyNumberFormat="1" applyFont="1" applyFill="1" applyBorder="1" applyAlignment="1">
      <alignment horizontal="center" shrinkToFit="1"/>
    </xf>
    <xf numFmtId="0" fontId="0" fillId="4" borderId="1" xfId="0" applyFill="1" applyBorder="1" applyAlignment="1" applyProtection="1">
      <alignment horizontal="center"/>
    </xf>
    <xf numFmtId="0" fontId="0" fillId="4" borderId="0" xfId="0" applyFill="1" applyProtection="1"/>
    <xf numFmtId="0" fontId="19" fillId="4" borderId="0" xfId="0" applyFont="1" applyFill="1" applyAlignment="1" applyProtection="1">
      <alignment horizontal="left"/>
    </xf>
    <xf numFmtId="0" fontId="19" fillId="4" borderId="0" xfId="0" applyFont="1" applyFill="1" applyProtection="1"/>
    <xf numFmtId="0" fontId="15" fillId="0" borderId="1" xfId="12" applyFont="1" applyFill="1" applyBorder="1" applyAlignment="1">
      <alignment horizontal="center"/>
    </xf>
    <xf numFmtId="44" fontId="0" fillId="0" borderId="1" xfId="1" applyFont="1" applyFill="1" applyBorder="1" applyProtection="1"/>
    <xf numFmtId="0" fontId="6" fillId="4" borderId="1" xfId="0" applyFont="1" applyFill="1" applyBorder="1" applyProtection="1"/>
    <xf numFmtId="9" fontId="19" fillId="13" borderId="0" xfId="25" applyFont="1" applyFill="1" applyBorder="1" applyProtection="1"/>
    <xf numFmtId="9" fontId="19" fillId="13" borderId="0" xfId="25" applyFont="1" applyFill="1" applyProtection="1"/>
    <xf numFmtId="9" fontId="0" fillId="13" borderId="0" xfId="25" applyFont="1" applyFill="1" applyProtection="1"/>
    <xf numFmtId="0" fontId="10" fillId="13" borderId="1" xfId="2" applyFont="1" applyFill="1" applyBorder="1" applyAlignment="1">
      <alignment horizontal="center" vertical="center" wrapText="1"/>
    </xf>
    <xf numFmtId="9" fontId="5" fillId="15" borderId="5" xfId="25" applyFont="1" applyFill="1" applyBorder="1" applyAlignment="1" applyProtection="1">
      <alignment horizontal="center" vertical="center" wrapText="1"/>
    </xf>
    <xf numFmtId="9" fontId="24" fillId="15" borderId="5" xfId="25" applyFont="1" applyFill="1" applyBorder="1" applyAlignment="1" applyProtection="1">
      <alignment horizontal="center" vertical="center" wrapText="1"/>
    </xf>
    <xf numFmtId="9" fontId="6" fillId="0" borderId="1" xfId="25" applyFont="1" applyFill="1" applyBorder="1" applyProtection="1"/>
    <xf numFmtId="165" fontId="12" fillId="0" borderId="1" xfId="0" applyNumberFormat="1" applyFont="1" applyBorder="1" applyAlignment="1">
      <alignment horizontal="center" wrapText="1" shrinkToFit="1"/>
    </xf>
    <xf numFmtId="0" fontId="2" fillId="0" borderId="1" xfId="0" quotePrefix="1" applyFont="1" applyFill="1" applyBorder="1" applyAlignment="1" applyProtection="1">
      <alignment horizontal="center"/>
      <protection locked="0"/>
    </xf>
    <xf numFmtId="49" fontId="1" fillId="0" borderId="1" xfId="0" quotePrefix="1" applyNumberFormat="1" applyFont="1" applyBorder="1" applyAlignment="1" applyProtection="1">
      <alignment horizontal="center"/>
      <protection locked="0"/>
    </xf>
    <xf numFmtId="0" fontId="1" fillId="0" borderId="1" xfId="0" quotePrefix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4" fontId="14" fillId="4" borderId="1" xfId="1" applyFont="1" applyFill="1" applyBorder="1"/>
    <xf numFmtId="44" fontId="6" fillId="4" borderId="1" xfId="1" applyFont="1" applyFill="1" applyBorder="1" applyProtection="1"/>
    <xf numFmtId="44" fontId="0" fillId="4" borderId="1" xfId="0" applyNumberFormat="1" applyFill="1" applyBorder="1" applyProtection="1"/>
    <xf numFmtId="164" fontId="6" fillId="4" borderId="1" xfId="0" applyNumberFormat="1" applyFont="1" applyFill="1" applyBorder="1" applyProtection="1"/>
    <xf numFmtId="9" fontId="0" fillId="4" borderId="1" xfId="25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/>
    </xf>
    <xf numFmtId="9" fontId="22" fillId="4" borderId="10" xfId="25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9" fontId="20" fillId="12" borderId="11" xfId="25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9" fontId="19" fillId="13" borderId="11" xfId="25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9" fontId="20" fillId="14" borderId="11" xfId="25" applyFont="1" applyFill="1" applyBorder="1" applyAlignment="1" applyProtection="1">
      <alignment horizontal="center" vertical="center" wrapText="1"/>
    </xf>
    <xf numFmtId="0" fontId="20" fillId="14" borderId="11" xfId="0" applyFont="1" applyFill="1" applyBorder="1" applyAlignment="1" applyProtection="1">
      <alignment horizontal="center" vertical="center" wrapText="1"/>
    </xf>
    <xf numFmtId="0" fontId="20" fillId="14" borderId="12" xfId="0" applyFont="1" applyFill="1" applyBorder="1" applyAlignment="1" applyProtection="1">
      <alignment horizontal="center" vertical="center" wrapText="1"/>
    </xf>
    <xf numFmtId="9" fontId="6" fillId="0" borderId="0" xfId="25" applyFont="1" applyFill="1" applyBorder="1" applyAlignment="1" applyProtection="1">
      <alignment horizontal="center" vertical="center" wrapText="1"/>
    </xf>
    <xf numFmtId="9" fontId="20" fillId="16" borderId="11" xfId="25" applyFont="1" applyFill="1" applyBorder="1" applyAlignment="1" applyProtection="1">
      <alignment horizontal="center" vertical="center" wrapText="1"/>
    </xf>
    <xf numFmtId="0" fontId="0" fillId="16" borderId="11" xfId="0" applyFill="1" applyBorder="1" applyAlignment="1" applyProtection="1">
      <alignment horizontal="center" vertical="center" wrapText="1"/>
    </xf>
    <xf numFmtId="9" fontId="6" fillId="0" borderId="0" xfId="25" applyFont="1" applyFill="1" applyBorder="1" applyAlignment="1" applyProtection="1">
      <alignment horizontal="center" vertical="center"/>
    </xf>
    <xf numFmtId="9" fontId="6" fillId="0" borderId="4" xfId="25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8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10" fillId="13" borderId="4" xfId="2" applyFont="1" applyFill="1" applyBorder="1" applyAlignment="1">
      <alignment horizontal="center" vertical="center" wrapText="1"/>
    </xf>
    <xf numFmtId="0" fontId="25" fillId="17" borderId="1" xfId="0" applyFont="1" applyFill="1" applyBorder="1" applyAlignment="1" applyProtection="1">
      <alignment horizontal="center" vertical="center" wrapText="1"/>
    </xf>
    <xf numFmtId="9" fontId="6" fillId="4" borderId="1" xfId="25" applyFont="1" applyFill="1" applyBorder="1" applyAlignment="1" applyProtection="1">
      <alignment horizontal="center" vertical="center"/>
    </xf>
  </cellXfs>
  <cellStyles count="26">
    <cellStyle name="Hipervínculo" xfId="24" builtinId="8"/>
    <cellStyle name="Hipervínculo 2" xfId="5" xr:uid="{D07AA854-6F85-4D40-8248-43D4F9C9EF47}"/>
    <cellStyle name="Millares 11 12" xfId="16" xr:uid="{9A5CE6A2-59C8-4E7F-8881-C4559D211B66}"/>
    <cellStyle name="Millares 11 16" xfId="20" xr:uid="{8D547A43-280B-46A6-9F18-A62108A8625E}"/>
    <cellStyle name="Millares 2" xfId="7" xr:uid="{7F5448E7-9C4A-4F50-8A58-564DAF43E5E0}"/>
    <cellStyle name="Millares 23" xfId="11" xr:uid="{E5B58F39-0835-415A-970F-AC268382F37A}"/>
    <cellStyle name="Millares 4 17" xfId="14" xr:uid="{AD6EC10C-2165-44F4-8FE9-469C58924CFB}"/>
    <cellStyle name="Millares 4 21" xfId="22" xr:uid="{5693EF4E-A5DD-411B-8088-EEA882FFBBE7}"/>
    <cellStyle name="Moneda" xfId="1" builtinId="4"/>
    <cellStyle name="Moneda 2" xfId="3" xr:uid="{4EC86F8F-CFB2-4D41-88CC-C668C481C9BB}"/>
    <cellStyle name="Moneda 21" xfId="13" xr:uid="{38768C6A-9792-4F55-B89D-6F962706A0DC}"/>
    <cellStyle name="Moneda 25" xfId="21" xr:uid="{B00E8F4D-E9B8-45DF-B037-4004917E84A2}"/>
    <cellStyle name="Moneda 5 18" xfId="15" xr:uid="{15323DBE-1A98-471D-8E29-104A21CEFC04}"/>
    <cellStyle name="Moneda 5 22" xfId="23" xr:uid="{24F6A086-EF30-45E5-A29B-54FFA055828E}"/>
    <cellStyle name="Normal" xfId="0" builtinId="0"/>
    <cellStyle name="Normal 14 18" xfId="12" xr:uid="{19AC8D0D-EF57-49EF-AF31-F1A3DCF66FD0}"/>
    <cellStyle name="Normal 14 22" xfId="17" xr:uid="{C54E9EF9-4A8E-46DA-8BB6-93BE60E7DD87}"/>
    <cellStyle name="Normal 16 18" xfId="9" xr:uid="{F6BFBC07-BB38-49C6-B678-22BD7D6BA084}"/>
    <cellStyle name="Normal 16 22" xfId="18" xr:uid="{1968CA4A-D627-4242-8A46-9EDC94FABF6F}"/>
    <cellStyle name="Normal 2" xfId="2" xr:uid="{0F8DB3FF-36FC-4548-88C1-13E743863734}"/>
    <cellStyle name="Normal 24 12" xfId="10" xr:uid="{5A9E789A-8104-4837-9C97-B38522AEB4C9}"/>
    <cellStyle name="Normal 24 16" xfId="19" xr:uid="{49DD1E0E-777D-4C67-85CC-5360F5EB5234}"/>
    <cellStyle name="Normal 3" xfId="4" xr:uid="{9923539C-CC31-4EC0-B983-B7E6BE2666A8}"/>
    <cellStyle name="Normal 3 2" xfId="6" xr:uid="{1A37EBF1-CF84-43B1-A008-5DDDC12F3B84}"/>
    <cellStyle name="Normal 37" xfId="8" xr:uid="{5EB1CB7B-F8E2-4461-8CB9-6A12E29E9D5B}"/>
    <cellStyle name="Porcentaje" xfId="2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A3232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oxfesadecv@gmail.com" TargetMode="External"/><Relationship Id="rId1" Type="http://schemas.openxmlformats.org/officeDocument/2006/relationships/hyperlink" Target="mailto:foxfesadec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02"/>
  <sheetViews>
    <sheetView tabSelected="1" showRuler="0" zoomScaleNormal="100" workbookViewId="0">
      <selection activeCell="B31" sqref="B31"/>
    </sheetView>
  </sheetViews>
  <sheetFormatPr baseColWidth="10" defaultColWidth="11.7109375" defaultRowHeight="16.5" x14ac:dyDescent="0.25"/>
  <cols>
    <col min="1" max="1" width="22.85546875" customWidth="1"/>
    <col min="2" max="2" width="16" style="28" customWidth="1"/>
    <col min="3" max="3" width="16.140625" customWidth="1"/>
    <col min="4" max="4" width="14.42578125" customWidth="1"/>
    <col min="5" max="5" width="22.5703125" customWidth="1"/>
    <col min="6" max="6" width="40" customWidth="1"/>
    <col min="7" max="7" width="14.140625" customWidth="1"/>
    <col min="8" max="8" width="17" customWidth="1"/>
    <col min="9" max="9" width="20" customWidth="1"/>
    <col min="10" max="10" width="17.42578125" customWidth="1"/>
    <col min="11" max="11" width="31.5703125" customWidth="1"/>
    <col min="12" max="12" width="17.140625" customWidth="1"/>
    <col min="13" max="13" width="13.7109375" customWidth="1"/>
    <col min="14" max="14" width="23.140625" customWidth="1"/>
    <col min="15" max="15" width="14.140625" customWidth="1"/>
    <col min="16" max="16" width="4.7109375" customWidth="1"/>
    <col min="17" max="17" width="5.140625" customWidth="1"/>
    <col min="18" max="18" width="12.5703125" customWidth="1"/>
    <col min="19" max="19" width="11.7109375" customWidth="1"/>
    <col min="20" max="20" width="15.5703125" customWidth="1"/>
    <col min="21" max="21" width="15" customWidth="1"/>
    <col min="22" max="22" width="16.140625" style="12" customWidth="1"/>
    <col min="23" max="23" width="16.42578125" style="12" customWidth="1"/>
    <col min="24" max="24" width="32.42578125" style="12" customWidth="1"/>
    <col min="25" max="26" width="10.7109375" style="12" customWidth="1"/>
    <col min="27" max="27" width="17.140625" style="12" customWidth="1"/>
    <col min="28" max="28" width="22" style="12" customWidth="1"/>
    <col min="29" max="29" width="10.7109375" style="4" customWidth="1"/>
    <col min="30" max="30" width="12.28515625" style="4" customWidth="1"/>
    <col min="31" max="31" width="11.42578125" style="4" customWidth="1"/>
    <col min="32" max="32" width="12.42578125" style="4" customWidth="1"/>
    <col min="33" max="33" width="16.85546875" customWidth="1"/>
    <col min="34" max="34" width="11" customWidth="1"/>
    <col min="35" max="35" width="23" customWidth="1"/>
    <col min="36" max="36" width="20.7109375" customWidth="1"/>
    <col min="37" max="37" width="9.140625" customWidth="1"/>
    <col min="38" max="38" width="12.140625" customWidth="1"/>
    <col min="39" max="39" width="21.7109375" customWidth="1"/>
    <col min="40" max="40" width="12.28515625" style="12" customWidth="1"/>
    <col min="41" max="41" width="19.5703125" customWidth="1"/>
    <col min="42" max="42" width="23.7109375" style="4" customWidth="1"/>
    <col min="43" max="43" width="15" style="4" customWidth="1"/>
    <col min="44" max="44" width="16.7109375" customWidth="1"/>
    <col min="45" max="45" width="15.42578125" customWidth="1"/>
    <col min="46" max="46" width="14" customWidth="1"/>
    <col min="47" max="47" width="19.85546875" style="4" customWidth="1"/>
    <col min="48" max="48" width="9.28515625" style="28" customWidth="1"/>
    <col min="49" max="49" width="6.5703125" style="28" customWidth="1"/>
    <col min="50" max="50" width="8.140625" style="12" customWidth="1"/>
    <col min="51" max="51" width="21" customWidth="1"/>
    <col min="52" max="52" width="10.85546875" style="4" customWidth="1"/>
    <col min="53" max="53" width="3.5703125" style="4" customWidth="1"/>
    <col min="54" max="54" width="5.140625" style="4" customWidth="1"/>
    <col min="55" max="55" width="4" customWidth="1"/>
    <col min="56" max="56" width="13.28515625" customWidth="1"/>
    <col min="57" max="57" width="5.28515625" customWidth="1"/>
    <col min="58" max="58" width="10.85546875" style="4" customWidth="1"/>
    <col min="59" max="59" width="9.85546875" customWidth="1"/>
    <col min="60" max="60" width="15.42578125" customWidth="1"/>
    <col min="61" max="61" width="11.7109375" customWidth="1"/>
    <col min="62" max="62" width="15.140625" customWidth="1"/>
    <col min="63" max="63" width="7.7109375" customWidth="1"/>
    <col min="64" max="64" width="7.42578125" customWidth="1"/>
    <col min="65" max="65" width="10.5703125" customWidth="1"/>
    <col min="66" max="66" width="9.5703125" customWidth="1"/>
    <col min="67" max="67" width="11.7109375" customWidth="1"/>
    <col min="68" max="68" width="14" style="12" customWidth="1"/>
    <col min="69" max="69" width="20.7109375" style="12" customWidth="1"/>
    <col min="70" max="70" width="21.5703125" style="12" customWidth="1"/>
    <col min="71" max="71" width="16.85546875" customWidth="1"/>
    <col min="72" max="72" width="18.85546875" customWidth="1"/>
    <col min="73" max="73" width="24.42578125" customWidth="1"/>
    <col min="74" max="74" width="11.5703125" style="4" customWidth="1"/>
    <col min="75" max="75" width="22.42578125" style="4" customWidth="1"/>
    <col min="76" max="76" width="15.140625" style="4" customWidth="1"/>
    <col min="77" max="92" width="11.7109375" style="118"/>
  </cols>
  <sheetData>
    <row r="1" spans="1:92" s="42" customFormat="1" ht="136.5" customHeight="1" x14ac:dyDescent="0.25">
      <c r="B1" s="109" t="s">
        <v>472</v>
      </c>
      <c r="C1" s="105"/>
      <c r="D1" s="105"/>
      <c r="E1" s="35" t="s">
        <v>477</v>
      </c>
      <c r="F1" s="39" t="s">
        <v>475</v>
      </c>
      <c r="G1" s="34" t="s">
        <v>476</v>
      </c>
      <c r="J1" s="84" t="s">
        <v>384</v>
      </c>
      <c r="K1" s="83" t="s">
        <v>382</v>
      </c>
      <c r="S1" s="39" t="s">
        <v>465</v>
      </c>
      <c r="U1" s="39" t="s">
        <v>465</v>
      </c>
      <c r="AP1" s="106" t="s">
        <v>467</v>
      </c>
      <c r="AQ1" s="105"/>
      <c r="AR1" s="110" t="s">
        <v>468</v>
      </c>
      <c r="AS1" s="111"/>
      <c r="AT1" s="111"/>
      <c r="AU1" s="43"/>
      <c r="AV1" s="41"/>
      <c r="AW1" s="41"/>
      <c r="AZ1" s="104" t="s">
        <v>386</v>
      </c>
      <c r="BA1" s="105"/>
      <c r="BB1" s="105"/>
      <c r="BC1" s="105"/>
      <c r="BD1" s="105"/>
      <c r="BE1" s="105"/>
      <c r="BF1" s="79"/>
      <c r="BG1" s="80"/>
      <c r="BH1" s="80"/>
      <c r="BI1" s="81"/>
      <c r="BJ1" s="81"/>
      <c r="BK1" s="81"/>
      <c r="BL1" s="81"/>
      <c r="BM1" s="81"/>
      <c r="BN1" s="81"/>
      <c r="BO1" s="81"/>
      <c r="BP1" s="106" t="s">
        <v>473</v>
      </c>
      <c r="BQ1" s="107"/>
      <c r="BR1" s="107"/>
      <c r="BS1" s="108"/>
      <c r="BT1" s="100" t="s">
        <v>479</v>
      </c>
      <c r="BU1" s="101"/>
      <c r="BV1" s="102" t="s">
        <v>469</v>
      </c>
      <c r="BW1" s="103"/>
      <c r="BX1" s="103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</row>
    <row r="2" spans="1:92" s="42" customFormat="1" x14ac:dyDescent="0.25">
      <c r="A2" s="85" t="s">
        <v>481</v>
      </c>
      <c r="B2" s="52" t="s">
        <v>155</v>
      </c>
      <c r="C2" s="52" t="s">
        <v>155</v>
      </c>
      <c r="D2" s="52" t="s">
        <v>155</v>
      </c>
      <c r="E2" s="52" t="s">
        <v>155</v>
      </c>
      <c r="F2" s="52" t="s">
        <v>155</v>
      </c>
      <c r="G2" s="52" t="s">
        <v>155</v>
      </c>
      <c r="H2" s="52" t="s">
        <v>155</v>
      </c>
      <c r="I2" s="52" t="s">
        <v>155</v>
      </c>
      <c r="J2" s="52" t="s">
        <v>155</v>
      </c>
      <c r="K2" s="52" t="s">
        <v>155</v>
      </c>
      <c r="L2" s="52" t="s">
        <v>155</v>
      </c>
      <c r="M2" s="52" t="s">
        <v>155</v>
      </c>
      <c r="N2" s="52" t="s">
        <v>155</v>
      </c>
      <c r="O2" s="52" t="s">
        <v>155</v>
      </c>
      <c r="P2" s="52" t="s">
        <v>155</v>
      </c>
      <c r="Q2" s="52" t="s">
        <v>155</v>
      </c>
      <c r="R2" s="52" t="s">
        <v>155</v>
      </c>
      <c r="S2" s="52" t="s">
        <v>155</v>
      </c>
      <c r="T2" s="52" t="s">
        <v>155</v>
      </c>
      <c r="U2" s="52" t="s">
        <v>155</v>
      </c>
      <c r="V2" s="52" t="s">
        <v>155</v>
      </c>
      <c r="W2" s="52" t="s">
        <v>155</v>
      </c>
      <c r="X2" s="52" t="s">
        <v>155</v>
      </c>
      <c r="Y2" s="52" t="s">
        <v>155</v>
      </c>
      <c r="Z2" s="52" t="s">
        <v>155</v>
      </c>
      <c r="AA2" s="52" t="s">
        <v>155</v>
      </c>
      <c r="AB2" s="52" t="s">
        <v>155</v>
      </c>
      <c r="AC2" s="52" t="s">
        <v>155</v>
      </c>
      <c r="AD2" s="52" t="s">
        <v>155</v>
      </c>
      <c r="AE2" s="52" t="s">
        <v>155</v>
      </c>
      <c r="AF2" s="52" t="s">
        <v>155</v>
      </c>
      <c r="AG2" s="52" t="s">
        <v>155</v>
      </c>
      <c r="AH2" s="52" t="s">
        <v>155</v>
      </c>
      <c r="AI2" s="52" t="s">
        <v>155</v>
      </c>
      <c r="AJ2" s="52" t="s">
        <v>155</v>
      </c>
      <c r="AK2" s="52" t="s">
        <v>155</v>
      </c>
      <c r="AL2" s="52" t="s">
        <v>155</v>
      </c>
      <c r="AM2" s="52" t="s">
        <v>155</v>
      </c>
      <c r="AN2" s="52" t="s">
        <v>155</v>
      </c>
      <c r="AO2" s="52" t="s">
        <v>155</v>
      </c>
      <c r="AP2" s="52" t="s">
        <v>155</v>
      </c>
      <c r="AQ2" s="52" t="s">
        <v>155</v>
      </c>
      <c r="AR2" s="52" t="s">
        <v>155</v>
      </c>
      <c r="AS2" s="52" t="s">
        <v>155</v>
      </c>
      <c r="AT2" s="52" t="s">
        <v>155</v>
      </c>
      <c r="AU2" s="52" t="s">
        <v>155</v>
      </c>
      <c r="AV2" s="52" t="s">
        <v>155</v>
      </c>
      <c r="AW2" s="52" t="s">
        <v>155</v>
      </c>
      <c r="AX2" s="52" t="s">
        <v>155</v>
      </c>
      <c r="AY2" s="52" t="s">
        <v>155</v>
      </c>
      <c r="AZ2" s="52" t="s">
        <v>155</v>
      </c>
      <c r="BA2" s="52" t="s">
        <v>155</v>
      </c>
      <c r="BB2" s="52" t="s">
        <v>155</v>
      </c>
      <c r="BC2" s="52" t="s">
        <v>155</v>
      </c>
      <c r="BD2" s="52" t="s">
        <v>155</v>
      </c>
      <c r="BE2" s="52" t="s">
        <v>155</v>
      </c>
      <c r="BF2" s="52" t="s">
        <v>155</v>
      </c>
      <c r="BG2" s="52" t="s">
        <v>155</v>
      </c>
      <c r="BH2" s="52" t="s">
        <v>155</v>
      </c>
      <c r="BI2" s="52" t="s">
        <v>155</v>
      </c>
      <c r="BJ2" s="52" t="s">
        <v>155</v>
      </c>
      <c r="BK2" s="52" t="s">
        <v>155</v>
      </c>
      <c r="BL2" s="52" t="s">
        <v>155</v>
      </c>
      <c r="BM2" s="52" t="s">
        <v>155</v>
      </c>
      <c r="BN2" s="52" t="s">
        <v>155</v>
      </c>
      <c r="BO2" s="52" t="s">
        <v>155</v>
      </c>
      <c r="BP2" s="52" t="s">
        <v>155</v>
      </c>
      <c r="BQ2" s="52" t="s">
        <v>155</v>
      </c>
      <c r="BR2" s="52" t="s">
        <v>155</v>
      </c>
      <c r="BS2" s="52" t="s">
        <v>155</v>
      </c>
      <c r="BT2" s="52" t="s">
        <v>155</v>
      </c>
      <c r="BU2" s="52" t="s">
        <v>155</v>
      </c>
      <c r="BV2" s="52" t="s">
        <v>155</v>
      </c>
      <c r="BW2" s="52" t="s">
        <v>155</v>
      </c>
      <c r="BX2" s="52" t="s">
        <v>155</v>
      </c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</row>
    <row r="3" spans="1:92" s="119" customFormat="1" x14ac:dyDescent="0.25">
      <c r="A3" s="119" t="s">
        <v>480</v>
      </c>
      <c r="B3" s="119" t="s">
        <v>155</v>
      </c>
      <c r="C3" s="118"/>
      <c r="D3" s="118"/>
      <c r="E3" s="118"/>
      <c r="F3" s="119" t="s">
        <v>155</v>
      </c>
      <c r="G3" s="118"/>
      <c r="H3" s="118"/>
      <c r="I3" s="119" t="s">
        <v>155</v>
      </c>
      <c r="J3" s="119" t="s">
        <v>155</v>
      </c>
      <c r="K3" s="118"/>
      <c r="L3" s="119" t="s">
        <v>155</v>
      </c>
      <c r="M3" s="119" t="s">
        <v>155</v>
      </c>
      <c r="N3" s="119" t="s">
        <v>155</v>
      </c>
      <c r="O3" s="119" t="s">
        <v>155</v>
      </c>
      <c r="P3" s="118"/>
      <c r="Q3" s="118"/>
      <c r="R3" s="118"/>
      <c r="S3" s="119" t="s">
        <v>155</v>
      </c>
      <c r="T3" s="119" t="s">
        <v>155</v>
      </c>
      <c r="U3" s="118"/>
      <c r="V3" s="119" t="s">
        <v>155</v>
      </c>
      <c r="W3" s="119" t="s">
        <v>155</v>
      </c>
      <c r="X3" s="119" t="s">
        <v>155</v>
      </c>
      <c r="Y3" s="119" t="s">
        <v>155</v>
      </c>
      <c r="Z3" s="119" t="s">
        <v>155</v>
      </c>
      <c r="AA3" s="119" t="s">
        <v>155</v>
      </c>
      <c r="AB3" s="119" t="s">
        <v>155</v>
      </c>
      <c r="AC3" s="118"/>
      <c r="AD3" s="118"/>
      <c r="AE3" s="118"/>
      <c r="AF3" s="118"/>
      <c r="AG3" s="118"/>
      <c r="AH3" s="119" t="s">
        <v>155</v>
      </c>
      <c r="AI3" s="119" t="s">
        <v>155</v>
      </c>
      <c r="AJ3" s="119" t="s">
        <v>155</v>
      </c>
      <c r="AK3" s="119" t="s">
        <v>155</v>
      </c>
      <c r="AL3" s="119" t="s">
        <v>155</v>
      </c>
      <c r="AM3" s="119" t="s">
        <v>155</v>
      </c>
      <c r="AN3" s="119" t="s">
        <v>155</v>
      </c>
      <c r="AO3" s="119" t="s">
        <v>155</v>
      </c>
      <c r="AP3" s="119" t="s">
        <v>155</v>
      </c>
      <c r="AQ3" s="119" t="s">
        <v>155</v>
      </c>
      <c r="AR3" s="119" t="s">
        <v>155</v>
      </c>
      <c r="AS3" s="119" t="s">
        <v>155</v>
      </c>
      <c r="AT3" s="119" t="s">
        <v>155</v>
      </c>
      <c r="AU3" s="119" t="s">
        <v>155</v>
      </c>
      <c r="AV3" s="118"/>
      <c r="AW3" s="118"/>
      <c r="AX3" s="118"/>
      <c r="AY3" s="118"/>
      <c r="AZ3" s="119" t="s">
        <v>155</v>
      </c>
      <c r="BA3" s="119" t="s">
        <v>155</v>
      </c>
      <c r="BB3" s="119" t="s">
        <v>155</v>
      </c>
      <c r="BC3" s="119" t="s">
        <v>155</v>
      </c>
      <c r="BD3" s="119" t="s">
        <v>155</v>
      </c>
      <c r="BE3" s="119" t="s">
        <v>155</v>
      </c>
      <c r="BF3" s="118"/>
      <c r="BG3" s="118"/>
      <c r="BH3" s="118"/>
      <c r="BI3" s="118"/>
      <c r="BJ3" s="118"/>
      <c r="BK3" s="118"/>
      <c r="BL3" s="118"/>
      <c r="BM3" s="118"/>
      <c r="BN3" s="119" t="s">
        <v>155</v>
      </c>
      <c r="BO3" s="119" t="s">
        <v>155</v>
      </c>
      <c r="BP3" s="119" t="s">
        <v>155</v>
      </c>
      <c r="BQ3" s="119" t="s">
        <v>155</v>
      </c>
      <c r="BR3" s="119" t="s">
        <v>155</v>
      </c>
      <c r="BS3" s="119" t="s">
        <v>155</v>
      </c>
      <c r="BT3" s="118"/>
      <c r="BU3" s="118"/>
      <c r="BV3" s="119" t="s">
        <v>155</v>
      </c>
      <c r="BW3" s="119" t="s">
        <v>155</v>
      </c>
      <c r="BX3" s="119" t="s">
        <v>155</v>
      </c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</row>
    <row r="4" spans="1:92" s="113" customFormat="1" x14ac:dyDescent="0.25">
      <c r="A4" s="118"/>
      <c r="B4" s="52"/>
      <c r="C4" s="118"/>
      <c r="D4" s="118"/>
      <c r="E4" s="118"/>
      <c r="F4" s="118"/>
      <c r="G4" s="118"/>
      <c r="H4" s="118"/>
      <c r="I4" s="118"/>
      <c r="J4" s="52"/>
      <c r="K4" s="52"/>
      <c r="L4" s="52"/>
      <c r="M4" s="118"/>
      <c r="N4" s="118"/>
      <c r="O4" s="118"/>
      <c r="P4" s="52"/>
      <c r="Q4" s="52"/>
      <c r="R4" s="52"/>
      <c r="S4" s="52"/>
      <c r="U4" s="52"/>
      <c r="W4" s="118" t="s">
        <v>499</v>
      </c>
      <c r="X4" s="118" t="s">
        <v>510</v>
      </c>
      <c r="Y4" s="52"/>
      <c r="Z4" s="52"/>
      <c r="AA4" s="52"/>
      <c r="AB4" s="52"/>
      <c r="AC4" s="52"/>
      <c r="AD4" s="52"/>
      <c r="AE4" s="52"/>
      <c r="AF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</row>
    <row r="5" spans="1:92" s="113" customFormat="1" ht="33" x14ac:dyDescent="0.25">
      <c r="A5" s="118" t="s">
        <v>495</v>
      </c>
      <c r="B5" s="52"/>
      <c r="C5" s="118" t="s">
        <v>0</v>
      </c>
      <c r="D5" s="118" t="s">
        <v>1</v>
      </c>
      <c r="E5" s="118" t="s">
        <v>2</v>
      </c>
      <c r="F5" s="118"/>
      <c r="G5" s="118"/>
      <c r="H5" s="118"/>
      <c r="I5" s="118" t="s">
        <v>498</v>
      </c>
      <c r="J5" s="118" t="s">
        <v>509</v>
      </c>
      <c r="K5" s="118" t="s">
        <v>508</v>
      </c>
      <c r="L5" s="118" t="s">
        <v>136</v>
      </c>
      <c r="M5" s="118" t="s">
        <v>137</v>
      </c>
      <c r="N5" s="118" t="s">
        <v>496</v>
      </c>
      <c r="O5" s="118" t="s">
        <v>501</v>
      </c>
      <c r="P5" s="52"/>
      <c r="Q5" s="52"/>
      <c r="R5" s="118"/>
      <c r="S5" s="118" t="s">
        <v>511</v>
      </c>
      <c r="T5" s="118" t="s">
        <v>512</v>
      </c>
      <c r="U5" s="118"/>
      <c r="V5" s="118" t="s">
        <v>500</v>
      </c>
      <c r="W5" s="118" t="s">
        <v>513</v>
      </c>
      <c r="X5" s="118" t="s">
        <v>514</v>
      </c>
      <c r="Y5" s="118" t="s">
        <v>515</v>
      </c>
      <c r="Z5" s="118" t="s">
        <v>412</v>
      </c>
      <c r="AA5" s="118" t="s">
        <v>516</v>
      </c>
      <c r="AB5" s="118" t="s">
        <v>517</v>
      </c>
      <c r="AC5" s="118"/>
      <c r="AD5" s="118"/>
      <c r="AE5" s="118"/>
      <c r="AF5" s="118"/>
      <c r="AG5" s="118"/>
      <c r="AH5" s="118" t="s">
        <v>502</v>
      </c>
      <c r="AI5" s="118" t="s">
        <v>503</v>
      </c>
      <c r="AJ5" s="118" t="s">
        <v>518</v>
      </c>
      <c r="AK5" s="118" t="s">
        <v>519</v>
      </c>
      <c r="AL5" s="118" t="s">
        <v>520</v>
      </c>
      <c r="AM5" s="118" t="s">
        <v>521</v>
      </c>
      <c r="AN5" s="118" t="s">
        <v>321</v>
      </c>
      <c r="AO5" s="118" t="s">
        <v>522</v>
      </c>
      <c r="AP5" s="118" t="s">
        <v>523</v>
      </c>
      <c r="AQ5" s="118" t="s">
        <v>524</v>
      </c>
      <c r="AR5" s="118" t="s">
        <v>504</v>
      </c>
      <c r="AS5" s="118" t="s">
        <v>505</v>
      </c>
      <c r="AT5" s="118" t="s">
        <v>506</v>
      </c>
      <c r="AU5" s="118" t="s">
        <v>525</v>
      </c>
      <c r="AV5" s="118" t="s">
        <v>507</v>
      </c>
      <c r="AW5" s="118" t="s">
        <v>3</v>
      </c>
      <c r="AX5" s="118" t="s">
        <v>497</v>
      </c>
      <c r="AY5" s="118" t="s">
        <v>6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T5" s="112"/>
      <c r="BU5" s="112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</row>
    <row r="6" spans="1:92" s="40" customFormat="1" ht="60" x14ac:dyDescent="0.25">
      <c r="A6" s="114" t="s">
        <v>493</v>
      </c>
      <c r="B6" s="114" t="s">
        <v>444</v>
      </c>
      <c r="C6" s="114" t="s">
        <v>445</v>
      </c>
      <c r="D6" s="114" t="s">
        <v>446</v>
      </c>
      <c r="E6" s="114" t="s">
        <v>447</v>
      </c>
      <c r="F6" s="115" t="s">
        <v>448</v>
      </c>
      <c r="G6" s="116" t="s">
        <v>9</v>
      </c>
      <c r="H6" s="116" t="s">
        <v>10</v>
      </c>
      <c r="I6" s="116" t="s">
        <v>8</v>
      </c>
      <c r="J6" s="116" t="s">
        <v>240</v>
      </c>
      <c r="K6" s="116" t="s">
        <v>11</v>
      </c>
      <c r="L6" s="114" t="s">
        <v>136</v>
      </c>
      <c r="M6" s="114" t="s">
        <v>137</v>
      </c>
      <c r="N6" s="114" t="s">
        <v>135</v>
      </c>
      <c r="O6" s="114" t="s">
        <v>449</v>
      </c>
      <c r="P6" s="114" t="s">
        <v>141</v>
      </c>
      <c r="Q6" s="114" t="s">
        <v>142</v>
      </c>
      <c r="R6" s="114" t="s">
        <v>318</v>
      </c>
      <c r="S6" s="115" t="s">
        <v>185</v>
      </c>
      <c r="T6" s="114" t="s">
        <v>404</v>
      </c>
      <c r="U6" s="115" t="s">
        <v>388</v>
      </c>
      <c r="V6" s="114" t="s">
        <v>450</v>
      </c>
      <c r="W6" s="114" t="s">
        <v>451</v>
      </c>
      <c r="X6" s="114" t="s">
        <v>455</v>
      </c>
      <c r="Y6" s="114" t="s">
        <v>492</v>
      </c>
      <c r="Z6" s="114" t="s">
        <v>412</v>
      </c>
      <c r="AA6" s="114" t="s">
        <v>516</v>
      </c>
      <c r="AB6" s="114" t="s">
        <v>517</v>
      </c>
      <c r="AC6" s="114" t="s">
        <v>4</v>
      </c>
      <c r="AD6" s="114" t="s">
        <v>373</v>
      </c>
      <c r="AE6" s="114" t="s">
        <v>374</v>
      </c>
      <c r="AF6" s="114" t="s">
        <v>375</v>
      </c>
      <c r="AG6" s="116" t="s">
        <v>245</v>
      </c>
      <c r="AH6" s="114" t="s">
        <v>320</v>
      </c>
      <c r="AI6" s="114" t="s">
        <v>456</v>
      </c>
      <c r="AJ6" s="114" t="s">
        <v>319</v>
      </c>
      <c r="AK6" s="114" t="s">
        <v>138</v>
      </c>
      <c r="AL6" s="114" t="s">
        <v>139</v>
      </c>
      <c r="AM6" s="116" t="s">
        <v>324</v>
      </c>
      <c r="AN6" s="116" t="s">
        <v>441</v>
      </c>
      <c r="AO6" s="114" t="s">
        <v>140</v>
      </c>
      <c r="AP6" s="114" t="s">
        <v>466</v>
      </c>
      <c r="AQ6" s="116" t="s">
        <v>359</v>
      </c>
      <c r="AR6" s="114" t="s">
        <v>457</v>
      </c>
      <c r="AS6" s="116" t="s">
        <v>458</v>
      </c>
      <c r="AT6" s="114" t="s">
        <v>459</v>
      </c>
      <c r="AU6" s="114" t="s">
        <v>186</v>
      </c>
      <c r="AV6" s="114" t="s">
        <v>443</v>
      </c>
      <c r="AW6" s="116" t="s">
        <v>440</v>
      </c>
      <c r="AX6" s="116" t="s">
        <v>439</v>
      </c>
      <c r="AY6" s="116" t="s">
        <v>442</v>
      </c>
      <c r="AZ6" s="117" t="s">
        <v>195</v>
      </c>
      <c r="BA6" s="117" t="s">
        <v>144</v>
      </c>
      <c r="BB6" s="117" t="s">
        <v>135</v>
      </c>
      <c r="BC6" s="117" t="s">
        <v>136</v>
      </c>
      <c r="BD6" s="117" t="s">
        <v>196</v>
      </c>
      <c r="BE6" s="117" t="s">
        <v>137</v>
      </c>
      <c r="BF6" s="117" t="s">
        <v>143</v>
      </c>
      <c r="BG6" s="117" t="s">
        <v>371</v>
      </c>
      <c r="BH6" s="117" t="s">
        <v>372</v>
      </c>
      <c r="BI6" s="117" t="s">
        <v>387</v>
      </c>
      <c r="BJ6" s="117" t="s">
        <v>370</v>
      </c>
      <c r="BK6" s="117" t="s">
        <v>145</v>
      </c>
      <c r="BL6" s="117" t="s">
        <v>146</v>
      </c>
      <c r="BM6" s="82" t="s">
        <v>147</v>
      </c>
      <c r="BN6" s="82" t="s">
        <v>148</v>
      </c>
      <c r="BO6" s="82" t="s">
        <v>383</v>
      </c>
      <c r="BP6" s="35" t="s">
        <v>452</v>
      </c>
      <c r="BQ6" s="35" t="s">
        <v>453</v>
      </c>
      <c r="BR6" s="35" t="s">
        <v>454</v>
      </c>
      <c r="BS6" s="34" t="s">
        <v>245</v>
      </c>
      <c r="BT6" s="20" t="s">
        <v>478</v>
      </c>
      <c r="BU6" s="20" t="s">
        <v>474</v>
      </c>
      <c r="BV6" s="35" t="s">
        <v>470</v>
      </c>
      <c r="BW6" s="35" t="s">
        <v>438</v>
      </c>
      <c r="BX6" s="35" t="s">
        <v>437</v>
      </c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</row>
    <row r="7" spans="1:92" s="1" customFormat="1" ht="30" x14ac:dyDescent="0.25">
      <c r="A7" s="29" t="s">
        <v>494</v>
      </c>
      <c r="B7" s="29">
        <v>1</v>
      </c>
      <c r="C7" s="2" t="s">
        <v>207</v>
      </c>
      <c r="D7" s="2" t="s">
        <v>208</v>
      </c>
      <c r="E7" s="2" t="s">
        <v>209</v>
      </c>
      <c r="F7" s="2" t="str">
        <f t="shared" ref="F7:F38" si="0">CONCATENATE(C7," ",D7," ",E7)</f>
        <v>ALMARAZ ROMERO RODRIGO</v>
      </c>
      <c r="G7" s="1" t="s">
        <v>101</v>
      </c>
      <c r="H7" s="1" t="s">
        <v>199</v>
      </c>
      <c r="I7" s="1" t="s">
        <v>57</v>
      </c>
      <c r="J7" s="1" t="s">
        <v>241</v>
      </c>
      <c r="K7" s="1" t="s">
        <v>269</v>
      </c>
      <c r="L7" s="32" t="s">
        <v>286</v>
      </c>
      <c r="M7" s="33">
        <v>90118701714</v>
      </c>
      <c r="N7" s="32" t="s">
        <v>287</v>
      </c>
      <c r="O7" s="44">
        <v>31969</v>
      </c>
      <c r="P7" s="23">
        <f t="shared" ref="P7:P38" si="1">MONTH(O7)</f>
        <v>7</v>
      </c>
      <c r="Q7" s="22">
        <f t="shared" ref="Q7:Q38" si="2">YEAR(O7)</f>
        <v>1987</v>
      </c>
      <c r="R7" s="22">
        <f t="shared" ref="R7:R38" si="3">2022-Q7</f>
        <v>35</v>
      </c>
      <c r="S7" s="59">
        <f t="shared" ref="S7:S38" si="4">T7/7</f>
        <v>571.42857142857144</v>
      </c>
      <c r="T7" s="59">
        <v>4000</v>
      </c>
      <c r="U7" s="60">
        <f t="shared" ref="U7:U28" si="5">T7*52/12</f>
        <v>17333.333333333332</v>
      </c>
      <c r="V7" s="44">
        <v>43343</v>
      </c>
      <c r="W7" s="44">
        <v>44389</v>
      </c>
      <c r="X7" s="11"/>
      <c r="Y7" s="65"/>
      <c r="Z7" s="53">
        <v>230.66</v>
      </c>
      <c r="AA7" s="53">
        <v>242.03</v>
      </c>
      <c r="AB7" s="53">
        <v>257.48</v>
      </c>
      <c r="AC7" s="44"/>
      <c r="AD7" s="2"/>
      <c r="AE7" s="44"/>
      <c r="AF7" s="2"/>
      <c r="AH7" s="2"/>
      <c r="AI7" s="2"/>
      <c r="AJ7" s="2"/>
      <c r="AK7" s="2"/>
      <c r="AL7" s="2"/>
      <c r="AM7" s="2" t="s">
        <v>325</v>
      </c>
      <c r="AN7" s="31" t="s">
        <v>152</v>
      </c>
      <c r="AO7" s="2"/>
      <c r="AR7" s="2"/>
      <c r="AT7" s="2"/>
      <c r="AU7" s="2"/>
      <c r="AV7" s="48"/>
      <c r="AW7" s="30"/>
      <c r="AX7" s="31" t="s">
        <v>5</v>
      </c>
      <c r="AY7" s="2"/>
      <c r="AZ7" s="29"/>
      <c r="BA7" s="29"/>
      <c r="BB7" s="29"/>
      <c r="BC7" s="29"/>
      <c r="BD7" s="29"/>
      <c r="BE7" s="29"/>
      <c r="BP7" s="44"/>
      <c r="BQ7" s="44"/>
      <c r="BR7" s="11"/>
      <c r="BV7" s="1">
        <v>1000</v>
      </c>
      <c r="BW7" s="86" t="s">
        <v>482</v>
      </c>
      <c r="BX7" s="60">
        <v>4000</v>
      </c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</row>
    <row r="8" spans="1:92" s="1" customFormat="1" x14ac:dyDescent="0.25">
      <c r="A8" s="29" t="s">
        <v>494</v>
      </c>
      <c r="B8" s="29">
        <v>2</v>
      </c>
      <c r="C8" s="2" t="s">
        <v>210</v>
      </c>
      <c r="D8" s="2" t="s">
        <v>211</v>
      </c>
      <c r="E8" s="2" t="s">
        <v>212</v>
      </c>
      <c r="F8" s="2" t="str">
        <f t="shared" si="0"/>
        <v>CORTES SANTIAGO FERNANDO</v>
      </c>
      <c r="G8" s="1" t="s">
        <v>101</v>
      </c>
      <c r="H8" s="1" t="s">
        <v>31</v>
      </c>
      <c r="I8" s="1" t="s">
        <v>36</v>
      </c>
      <c r="J8" s="1" t="s">
        <v>241</v>
      </c>
      <c r="K8" s="1" t="s">
        <v>193</v>
      </c>
      <c r="L8" s="2" t="s">
        <v>288</v>
      </c>
      <c r="M8" s="33">
        <v>58159771730</v>
      </c>
      <c r="N8" s="2" t="s">
        <v>289</v>
      </c>
      <c r="O8" s="44">
        <v>35593</v>
      </c>
      <c r="P8" s="23">
        <f t="shared" si="1"/>
        <v>6</v>
      </c>
      <c r="Q8" s="22">
        <f t="shared" si="2"/>
        <v>1997</v>
      </c>
      <c r="R8" s="22">
        <f t="shared" si="3"/>
        <v>25</v>
      </c>
      <c r="S8" s="59">
        <f t="shared" si="4"/>
        <v>357.14285714285717</v>
      </c>
      <c r="T8" s="58">
        <v>2500</v>
      </c>
      <c r="U8" s="60">
        <f t="shared" si="5"/>
        <v>10833.333333333334</v>
      </c>
      <c r="V8" s="44">
        <v>43343</v>
      </c>
      <c r="W8" s="44">
        <v>44389</v>
      </c>
      <c r="X8" s="11"/>
      <c r="Y8" s="65">
        <v>208.59</v>
      </c>
      <c r="Z8" s="53">
        <v>185</v>
      </c>
      <c r="AA8" s="53">
        <v>194.12</v>
      </c>
      <c r="AB8" s="53">
        <v>213.89</v>
      </c>
      <c r="AC8" s="44"/>
      <c r="AD8" s="2"/>
      <c r="AE8" s="44"/>
      <c r="AF8" s="2"/>
      <c r="AH8" s="2"/>
      <c r="AI8" s="2"/>
      <c r="AJ8" s="2"/>
      <c r="AK8" s="2"/>
      <c r="AL8" s="2"/>
      <c r="AM8" s="2" t="s">
        <v>325</v>
      </c>
      <c r="AN8" s="31"/>
      <c r="AO8" s="2"/>
      <c r="AR8" s="2"/>
      <c r="AT8" s="2"/>
      <c r="AU8" s="2"/>
      <c r="AV8" s="48"/>
      <c r="AW8" s="30"/>
      <c r="AX8" s="31" t="s">
        <v>5</v>
      </c>
      <c r="AY8" s="2"/>
      <c r="BP8" s="44"/>
      <c r="BQ8" s="44"/>
      <c r="BR8" s="11"/>
      <c r="BW8" s="44"/>
      <c r="BX8" s="60">
        <v>2500</v>
      </c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</row>
    <row r="9" spans="1:92" s="1" customFormat="1" x14ac:dyDescent="0.25">
      <c r="A9" s="29" t="s">
        <v>494</v>
      </c>
      <c r="B9" s="29">
        <v>3</v>
      </c>
      <c r="C9" s="2" t="s">
        <v>213</v>
      </c>
      <c r="D9" s="2" t="s">
        <v>214</v>
      </c>
      <c r="E9" s="2" t="s">
        <v>215</v>
      </c>
      <c r="F9" s="2" t="str">
        <f t="shared" si="0"/>
        <v>OJEDA IBARRA JOSE</v>
      </c>
      <c r="G9" s="1" t="s">
        <v>101</v>
      </c>
      <c r="H9" s="1" t="s">
        <v>31</v>
      </c>
      <c r="I9" s="1" t="s">
        <v>41</v>
      </c>
      <c r="J9" s="1" t="s">
        <v>241</v>
      </c>
      <c r="K9" s="1" t="s">
        <v>194</v>
      </c>
      <c r="L9" s="2" t="s">
        <v>290</v>
      </c>
      <c r="M9" s="33" t="s">
        <v>291</v>
      </c>
      <c r="N9" s="2" t="s">
        <v>292</v>
      </c>
      <c r="O9" s="44">
        <v>36351</v>
      </c>
      <c r="P9" s="23">
        <f t="shared" si="1"/>
        <v>7</v>
      </c>
      <c r="Q9" s="22">
        <f t="shared" si="2"/>
        <v>1999</v>
      </c>
      <c r="R9" s="22">
        <f t="shared" si="3"/>
        <v>23</v>
      </c>
      <c r="S9" s="59">
        <f t="shared" si="4"/>
        <v>305.71428571428572</v>
      </c>
      <c r="T9" s="58">
        <v>2140</v>
      </c>
      <c r="U9" s="60">
        <f t="shared" si="5"/>
        <v>9273.3333333333339</v>
      </c>
      <c r="V9" s="44">
        <v>43346</v>
      </c>
      <c r="W9" s="44">
        <v>44389</v>
      </c>
      <c r="X9" s="11"/>
      <c r="Y9" s="65">
        <v>204.37</v>
      </c>
      <c r="Z9" s="53">
        <v>185</v>
      </c>
      <c r="AA9" s="53">
        <v>194.12</v>
      </c>
      <c r="AB9" s="53">
        <v>210.41</v>
      </c>
      <c r="AC9" s="44"/>
      <c r="AD9" s="2"/>
      <c r="AE9" s="44"/>
      <c r="AF9" s="2"/>
      <c r="AH9" s="2"/>
      <c r="AI9" s="2"/>
      <c r="AJ9" s="2"/>
      <c r="AK9" s="2"/>
      <c r="AL9" s="2"/>
      <c r="AM9" s="2" t="s">
        <v>325</v>
      </c>
      <c r="AN9" s="31"/>
      <c r="AO9" s="2"/>
      <c r="AR9" s="2"/>
      <c r="AT9" s="2"/>
      <c r="AU9" s="2"/>
      <c r="AV9" s="48"/>
      <c r="AW9" s="30"/>
      <c r="AX9" s="31" t="s">
        <v>5</v>
      </c>
      <c r="AY9" s="2"/>
      <c r="BP9" s="44"/>
      <c r="BQ9" s="44"/>
      <c r="BR9" s="11"/>
      <c r="BW9" s="44"/>
      <c r="BX9" s="60">
        <v>2140</v>
      </c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</row>
    <row r="10" spans="1:92" s="1" customFormat="1" x14ac:dyDescent="0.25">
      <c r="A10" s="29" t="s">
        <v>494</v>
      </c>
      <c r="B10" s="29">
        <v>4</v>
      </c>
      <c r="C10" s="2" t="s">
        <v>216</v>
      </c>
      <c r="D10" s="2" t="s">
        <v>217</v>
      </c>
      <c r="E10" s="2" t="s">
        <v>218</v>
      </c>
      <c r="F10" s="2" t="str">
        <f t="shared" si="0"/>
        <v>OLVERA RAMIREZ JUAN CARLOS</v>
      </c>
      <c r="G10" s="1" t="s">
        <v>101</v>
      </c>
      <c r="H10" s="1" t="s">
        <v>31</v>
      </c>
      <c r="I10" s="1" t="s">
        <v>36</v>
      </c>
      <c r="J10" s="1" t="s">
        <v>241</v>
      </c>
      <c r="K10" s="1" t="s">
        <v>193</v>
      </c>
      <c r="L10" s="62" t="s">
        <v>293</v>
      </c>
      <c r="M10" s="63">
        <v>14018452517</v>
      </c>
      <c r="N10" s="62" t="s">
        <v>294</v>
      </c>
      <c r="O10" s="45">
        <v>30958</v>
      </c>
      <c r="P10" s="23">
        <f t="shared" si="1"/>
        <v>10</v>
      </c>
      <c r="Q10" s="22">
        <f t="shared" si="2"/>
        <v>1984</v>
      </c>
      <c r="R10" s="22">
        <f t="shared" si="3"/>
        <v>38</v>
      </c>
      <c r="S10" s="64">
        <f t="shared" si="4"/>
        <v>357.14285714285717</v>
      </c>
      <c r="T10" s="64">
        <v>2500</v>
      </c>
      <c r="U10" s="60">
        <f t="shared" si="5"/>
        <v>10833.333333333334</v>
      </c>
      <c r="V10" s="45">
        <v>43343</v>
      </c>
      <c r="W10" s="45">
        <v>44389</v>
      </c>
      <c r="X10" s="31"/>
      <c r="Y10" s="65">
        <v>206.57</v>
      </c>
      <c r="Z10" s="65">
        <v>185</v>
      </c>
      <c r="AA10" s="65">
        <v>194.12</v>
      </c>
      <c r="AB10" s="65">
        <v>213.89</v>
      </c>
      <c r="AC10" s="45"/>
      <c r="AD10" s="2"/>
      <c r="AE10" s="45"/>
      <c r="AF10" s="2"/>
      <c r="AH10" s="2"/>
      <c r="AI10" s="2"/>
      <c r="AJ10" s="2"/>
      <c r="AK10" s="2"/>
      <c r="AL10" s="2"/>
      <c r="AM10" s="2" t="s">
        <v>325</v>
      </c>
      <c r="AN10" s="31"/>
      <c r="AO10" s="2"/>
      <c r="AR10" s="2"/>
      <c r="AT10" s="2"/>
      <c r="AU10" s="2"/>
      <c r="AV10" s="48"/>
      <c r="AW10" s="30"/>
      <c r="AX10" s="31" t="s">
        <v>5</v>
      </c>
      <c r="AY10" s="2"/>
      <c r="BP10" s="44"/>
      <c r="BQ10" s="45"/>
      <c r="BR10" s="31"/>
      <c r="BW10" s="45"/>
      <c r="BX10" s="60">
        <v>2500</v>
      </c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</row>
    <row r="11" spans="1:92" s="14" customFormat="1" x14ac:dyDescent="0.25">
      <c r="A11" s="29" t="s">
        <v>494</v>
      </c>
      <c r="B11" s="72">
        <v>5</v>
      </c>
      <c r="C11" s="78" t="s">
        <v>197</v>
      </c>
      <c r="D11" s="78" t="s">
        <v>198</v>
      </c>
      <c r="E11" s="78" t="s">
        <v>219</v>
      </c>
      <c r="F11" s="78" t="str">
        <f t="shared" si="0"/>
        <v>PEREZ HERNANDEZ DANIEL</v>
      </c>
      <c r="G11" s="14" t="s">
        <v>101</v>
      </c>
      <c r="H11" s="14" t="s">
        <v>199</v>
      </c>
      <c r="I11" s="14" t="s">
        <v>35</v>
      </c>
      <c r="J11" s="14" t="s">
        <v>241</v>
      </c>
      <c r="K11" s="14" t="s">
        <v>193</v>
      </c>
      <c r="L11" s="90" t="s">
        <v>295</v>
      </c>
      <c r="M11" s="91">
        <v>14048535679</v>
      </c>
      <c r="N11" s="90" t="s">
        <v>296</v>
      </c>
      <c r="O11" s="71">
        <v>31337</v>
      </c>
      <c r="P11" s="92">
        <f t="shared" si="1"/>
        <v>10</v>
      </c>
      <c r="Q11" s="93">
        <f t="shared" si="2"/>
        <v>1985</v>
      </c>
      <c r="R11" s="93">
        <f t="shared" si="3"/>
        <v>37</v>
      </c>
      <c r="S11" s="94">
        <f t="shared" si="4"/>
        <v>400</v>
      </c>
      <c r="T11" s="95">
        <v>2800</v>
      </c>
      <c r="U11" s="96">
        <f t="shared" si="5"/>
        <v>12133.333333333334</v>
      </c>
      <c r="V11" s="71">
        <v>43355</v>
      </c>
      <c r="W11" s="71">
        <v>44389</v>
      </c>
      <c r="X11" s="97"/>
      <c r="Y11" s="61">
        <v>206.78</v>
      </c>
      <c r="Z11" s="61">
        <v>185</v>
      </c>
      <c r="AA11" s="61">
        <v>194.12</v>
      </c>
      <c r="AB11" s="61">
        <v>207.3</v>
      </c>
      <c r="AC11" s="71"/>
      <c r="AD11" s="78"/>
      <c r="AE11" s="71"/>
      <c r="AF11" s="78"/>
      <c r="AH11" s="78"/>
      <c r="AI11" s="78"/>
      <c r="AJ11" s="78"/>
      <c r="AK11" s="78"/>
      <c r="AL11" s="78"/>
      <c r="AM11" s="78" t="s">
        <v>325</v>
      </c>
      <c r="AN11" s="97"/>
      <c r="AO11" s="78"/>
      <c r="AR11" s="78"/>
      <c r="AT11" s="78"/>
      <c r="AU11" s="78"/>
      <c r="AV11" s="98"/>
      <c r="AW11" s="99"/>
      <c r="AX11" s="97" t="s">
        <v>5</v>
      </c>
      <c r="AY11" s="78"/>
      <c r="BP11" s="71"/>
      <c r="BQ11" s="71"/>
      <c r="BR11" s="97"/>
      <c r="BW11" s="71"/>
      <c r="BX11" s="96">
        <v>2800</v>
      </c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</row>
    <row r="12" spans="1:92" s="1" customFormat="1" x14ac:dyDescent="0.25">
      <c r="A12" s="29" t="s">
        <v>494</v>
      </c>
      <c r="B12" s="29">
        <v>6</v>
      </c>
      <c r="C12" s="2" t="s">
        <v>220</v>
      </c>
      <c r="D12" s="2" t="s">
        <v>221</v>
      </c>
      <c r="E12" s="2" t="s">
        <v>222</v>
      </c>
      <c r="F12" s="2" t="str">
        <f t="shared" si="0"/>
        <v>RICO PACHECO TULIA</v>
      </c>
      <c r="G12" s="1" t="s">
        <v>101</v>
      </c>
      <c r="H12" s="1" t="s">
        <v>31</v>
      </c>
      <c r="I12" s="1" t="s">
        <v>39</v>
      </c>
      <c r="J12" s="1" t="s">
        <v>241</v>
      </c>
      <c r="K12" s="1" t="s">
        <v>271</v>
      </c>
      <c r="L12" s="62" t="s">
        <v>297</v>
      </c>
      <c r="M12" s="63" t="s">
        <v>298</v>
      </c>
      <c r="N12" s="62" t="s">
        <v>299</v>
      </c>
      <c r="O12" s="45">
        <v>23343</v>
      </c>
      <c r="P12" s="23">
        <f t="shared" si="1"/>
        <v>11</v>
      </c>
      <c r="Q12" s="22">
        <f t="shared" si="2"/>
        <v>1963</v>
      </c>
      <c r="R12" s="22">
        <f t="shared" si="3"/>
        <v>59</v>
      </c>
      <c r="S12" s="64">
        <f t="shared" si="4"/>
        <v>264.28571428571428</v>
      </c>
      <c r="T12" s="58">
        <v>1850</v>
      </c>
      <c r="U12" s="60">
        <f t="shared" si="5"/>
        <v>8016.666666666667</v>
      </c>
      <c r="V12" s="45">
        <v>43368</v>
      </c>
      <c r="W12" s="45">
        <v>44389</v>
      </c>
      <c r="X12" s="31"/>
      <c r="Y12" s="65">
        <v>204.91</v>
      </c>
      <c r="Z12" s="65">
        <v>185</v>
      </c>
      <c r="AA12" s="65">
        <v>194.12</v>
      </c>
      <c r="AB12" s="65">
        <v>211.26</v>
      </c>
      <c r="AC12" s="45"/>
      <c r="AD12" s="2"/>
      <c r="AE12" s="45"/>
      <c r="AF12" s="2"/>
      <c r="AH12" s="2"/>
      <c r="AI12" s="2"/>
      <c r="AJ12" s="2"/>
      <c r="AK12" s="2"/>
      <c r="AL12" s="2"/>
      <c r="AM12" s="2" t="s">
        <v>325</v>
      </c>
      <c r="AN12" s="2"/>
      <c r="AO12" s="2"/>
      <c r="AR12" s="2"/>
      <c r="AT12" s="2"/>
      <c r="AU12" s="2"/>
      <c r="AV12" s="48"/>
      <c r="AW12" s="30"/>
      <c r="AX12" s="2" t="s">
        <v>7</v>
      </c>
      <c r="AY12" s="2"/>
      <c r="BP12" s="44"/>
      <c r="BQ12" s="45"/>
      <c r="BR12" s="31"/>
      <c r="BW12" s="45"/>
      <c r="BX12" s="60">
        <v>1850</v>
      </c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</row>
    <row r="13" spans="1:92" s="1" customFormat="1" x14ac:dyDescent="0.25">
      <c r="A13" s="29" t="s">
        <v>494</v>
      </c>
      <c r="B13" s="29">
        <v>7</v>
      </c>
      <c r="C13" s="2" t="s">
        <v>197</v>
      </c>
      <c r="D13" s="2" t="s">
        <v>223</v>
      </c>
      <c r="E13" s="2" t="s">
        <v>224</v>
      </c>
      <c r="F13" s="2" t="str">
        <f t="shared" si="0"/>
        <v>PEREZ VILLAFUERTE ANGELES SARAHI</v>
      </c>
      <c r="G13" s="1" t="s">
        <v>101</v>
      </c>
      <c r="H13" s="1" t="s">
        <v>199</v>
      </c>
      <c r="I13" s="1" t="s">
        <v>37</v>
      </c>
      <c r="J13" s="1" t="s">
        <v>241</v>
      </c>
      <c r="K13" s="1" t="s">
        <v>193</v>
      </c>
      <c r="L13" s="62" t="s">
        <v>300</v>
      </c>
      <c r="M13" s="63">
        <v>14129448248</v>
      </c>
      <c r="N13" s="62" t="s">
        <v>301</v>
      </c>
      <c r="O13" s="45">
        <v>34646</v>
      </c>
      <c r="P13" s="23">
        <f t="shared" si="1"/>
        <v>11</v>
      </c>
      <c r="Q13" s="22">
        <f t="shared" si="2"/>
        <v>1994</v>
      </c>
      <c r="R13" s="22">
        <f t="shared" si="3"/>
        <v>28</v>
      </c>
      <c r="S13" s="64">
        <f t="shared" si="4"/>
        <v>192.85714285714286</v>
      </c>
      <c r="T13" s="58">
        <v>1350</v>
      </c>
      <c r="U13" s="60">
        <f t="shared" si="5"/>
        <v>5850</v>
      </c>
      <c r="V13" s="45">
        <v>43412</v>
      </c>
      <c r="W13" s="45">
        <v>44389</v>
      </c>
      <c r="X13" s="31"/>
      <c r="Y13" s="65">
        <v>207.14</v>
      </c>
      <c r="Z13" s="65">
        <v>185</v>
      </c>
      <c r="AA13" s="65">
        <v>194.12</v>
      </c>
      <c r="AB13" s="65">
        <v>211.57</v>
      </c>
      <c r="AC13" s="45"/>
      <c r="AD13" s="2"/>
      <c r="AE13" s="45"/>
      <c r="AF13" s="2"/>
      <c r="AH13" s="2"/>
      <c r="AI13" s="2"/>
      <c r="AJ13" s="2"/>
      <c r="AK13" s="2"/>
      <c r="AL13" s="2"/>
      <c r="AM13" s="2" t="s">
        <v>325</v>
      </c>
      <c r="AN13" s="2"/>
      <c r="AO13" s="2"/>
      <c r="AR13" s="2"/>
      <c r="AT13" s="2"/>
      <c r="AU13" s="2"/>
      <c r="AV13" s="48"/>
      <c r="AW13" s="30"/>
      <c r="AX13" s="2" t="s">
        <v>7</v>
      </c>
      <c r="AY13" s="2"/>
      <c r="BP13" s="44"/>
      <c r="BQ13" s="45"/>
      <c r="BR13" s="31"/>
      <c r="BW13" s="45"/>
      <c r="BX13" s="60">
        <v>1350</v>
      </c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</row>
    <row r="14" spans="1:92" s="1" customFormat="1" x14ac:dyDescent="0.25">
      <c r="A14" s="29" t="s">
        <v>494</v>
      </c>
      <c r="B14" s="29">
        <v>8</v>
      </c>
      <c r="C14" s="2" t="s">
        <v>225</v>
      </c>
      <c r="D14" s="2" t="s">
        <v>226</v>
      </c>
      <c r="E14" s="2" t="s">
        <v>227</v>
      </c>
      <c r="F14" s="2" t="str">
        <f t="shared" si="0"/>
        <v>JIMENEZ ORTEGA HERLINDA</v>
      </c>
      <c r="G14" s="1" t="s">
        <v>101</v>
      </c>
      <c r="H14" s="1" t="s">
        <v>31</v>
      </c>
      <c r="I14" s="1" t="s">
        <v>38</v>
      </c>
      <c r="J14" s="1" t="s">
        <v>241</v>
      </c>
      <c r="K14" s="1" t="s">
        <v>271</v>
      </c>
      <c r="L14" s="66" t="s">
        <v>302</v>
      </c>
      <c r="M14" s="63">
        <v>14056700504</v>
      </c>
      <c r="N14" s="66" t="s">
        <v>303</v>
      </c>
      <c r="O14" s="45">
        <v>24580</v>
      </c>
      <c r="P14" s="23">
        <f t="shared" si="1"/>
        <v>4</v>
      </c>
      <c r="Q14" s="22">
        <f t="shared" si="2"/>
        <v>1967</v>
      </c>
      <c r="R14" s="22">
        <f t="shared" si="3"/>
        <v>55</v>
      </c>
      <c r="S14" s="64">
        <f t="shared" si="4"/>
        <v>221.42857142857142</v>
      </c>
      <c r="T14" s="58">
        <v>1550</v>
      </c>
      <c r="U14" s="60">
        <f t="shared" si="5"/>
        <v>6716.666666666667</v>
      </c>
      <c r="V14" s="45">
        <v>43501</v>
      </c>
      <c r="W14" s="45">
        <v>44389</v>
      </c>
      <c r="X14" s="31"/>
      <c r="Y14" s="65">
        <v>204.12</v>
      </c>
      <c r="Z14" s="65">
        <v>185</v>
      </c>
      <c r="AA14" s="65">
        <v>193.86</v>
      </c>
      <c r="AB14" s="65">
        <v>210.15</v>
      </c>
      <c r="AC14" s="45"/>
      <c r="AD14" s="2"/>
      <c r="AE14" s="45"/>
      <c r="AF14" s="2"/>
      <c r="AH14" s="2"/>
      <c r="AI14" s="2"/>
      <c r="AJ14" s="2"/>
      <c r="AK14" s="2"/>
      <c r="AL14" s="2"/>
      <c r="AM14" s="2" t="s">
        <v>325</v>
      </c>
      <c r="AN14" s="2"/>
      <c r="AO14" s="2"/>
      <c r="AR14" s="2"/>
      <c r="AT14" s="2"/>
      <c r="AU14" s="2"/>
      <c r="AV14" s="48"/>
      <c r="AW14" s="30"/>
      <c r="AX14" s="2" t="s">
        <v>7</v>
      </c>
      <c r="AY14" s="2"/>
      <c r="BP14" s="44"/>
      <c r="BQ14" s="45"/>
      <c r="BR14" s="31"/>
      <c r="BW14" s="45"/>
      <c r="BX14" s="60">
        <v>1550</v>
      </c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</row>
    <row r="15" spans="1:92" s="1" customFormat="1" x14ac:dyDescent="0.25">
      <c r="A15" s="29" t="s">
        <v>494</v>
      </c>
      <c r="B15" s="29">
        <v>9</v>
      </c>
      <c r="C15" s="2" t="s">
        <v>228</v>
      </c>
      <c r="D15" s="2" t="s">
        <v>229</v>
      </c>
      <c r="E15" s="2" t="s">
        <v>230</v>
      </c>
      <c r="F15" s="2" t="str">
        <f t="shared" si="0"/>
        <v>TOLEDO VAZQUEZ LIDIA</v>
      </c>
      <c r="G15" s="1" t="s">
        <v>101</v>
      </c>
      <c r="H15" s="1" t="s">
        <v>199</v>
      </c>
      <c r="I15" s="1" t="s">
        <v>40</v>
      </c>
      <c r="J15" s="1" t="s">
        <v>243</v>
      </c>
      <c r="K15" s="1" t="s">
        <v>193</v>
      </c>
      <c r="L15" s="62" t="s">
        <v>304</v>
      </c>
      <c r="M15" s="63" t="s">
        <v>305</v>
      </c>
      <c r="N15" s="62" t="s">
        <v>306</v>
      </c>
      <c r="O15" s="45">
        <v>34830</v>
      </c>
      <c r="P15" s="23">
        <f t="shared" si="1"/>
        <v>5</v>
      </c>
      <c r="Q15" s="22">
        <f t="shared" si="2"/>
        <v>1995</v>
      </c>
      <c r="R15" s="22">
        <f t="shared" si="3"/>
        <v>27</v>
      </c>
      <c r="S15" s="64">
        <f t="shared" si="4"/>
        <v>235.71428571428572</v>
      </c>
      <c r="T15" s="58">
        <v>1650</v>
      </c>
      <c r="U15" s="60">
        <f t="shared" si="5"/>
        <v>7150</v>
      </c>
      <c r="V15" s="45">
        <v>43540</v>
      </c>
      <c r="W15" s="45">
        <v>44389</v>
      </c>
      <c r="X15" s="31"/>
      <c r="Y15" s="65">
        <v>204.66</v>
      </c>
      <c r="Z15" s="65">
        <v>185</v>
      </c>
      <c r="AA15" s="65">
        <v>193.86</v>
      </c>
      <c r="AB15" s="65">
        <v>205.29</v>
      </c>
      <c r="AC15" s="45"/>
      <c r="AD15" s="2"/>
      <c r="AE15" s="45"/>
      <c r="AF15" s="2"/>
      <c r="AH15" s="2"/>
      <c r="AI15" s="2"/>
      <c r="AJ15" s="2"/>
      <c r="AK15" s="2"/>
      <c r="AL15" s="2"/>
      <c r="AM15" s="2" t="s">
        <v>325</v>
      </c>
      <c r="AN15" s="2"/>
      <c r="AO15" s="2"/>
      <c r="AR15" s="2"/>
      <c r="AT15" s="2"/>
      <c r="AU15" s="2"/>
      <c r="AV15" s="48"/>
      <c r="AW15" s="30"/>
      <c r="AX15" s="2" t="s">
        <v>7</v>
      </c>
      <c r="AY15" s="2"/>
      <c r="BP15" s="44"/>
      <c r="BQ15" s="45"/>
      <c r="BR15" s="31"/>
      <c r="BW15" s="45"/>
      <c r="BX15" s="60">
        <v>1650</v>
      </c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</row>
    <row r="16" spans="1:92" s="1" customFormat="1" x14ac:dyDescent="0.25">
      <c r="A16" s="29" t="s">
        <v>494</v>
      </c>
      <c r="B16" s="29">
        <v>10</v>
      </c>
      <c r="C16" s="2" t="s">
        <v>246</v>
      </c>
      <c r="D16" s="2" t="s">
        <v>247</v>
      </c>
      <c r="E16" s="2" t="s">
        <v>248</v>
      </c>
      <c r="F16" s="2" t="str">
        <f t="shared" si="0"/>
        <v>LOPEZ LAGO CINTHYA</v>
      </c>
      <c r="G16" s="1" t="s">
        <v>101</v>
      </c>
      <c r="H16" s="1" t="s">
        <v>202</v>
      </c>
      <c r="I16" s="1" t="s">
        <v>249</v>
      </c>
      <c r="J16" s="1" t="s">
        <v>241</v>
      </c>
      <c r="K16" s="1" t="s">
        <v>269</v>
      </c>
      <c r="L16" s="2" t="s">
        <v>316</v>
      </c>
      <c r="M16" s="63">
        <v>48058221028</v>
      </c>
      <c r="N16" s="2" t="s">
        <v>381</v>
      </c>
      <c r="O16" s="45">
        <v>30074</v>
      </c>
      <c r="P16" s="23">
        <f t="shared" si="1"/>
        <v>5</v>
      </c>
      <c r="Q16" s="22">
        <f t="shared" si="2"/>
        <v>1982</v>
      </c>
      <c r="R16" s="22">
        <f t="shared" si="3"/>
        <v>40</v>
      </c>
      <c r="S16" s="64">
        <f t="shared" si="4"/>
        <v>454.7285714285714</v>
      </c>
      <c r="T16" s="58">
        <v>3183.1</v>
      </c>
      <c r="U16" s="60">
        <f t="shared" si="5"/>
        <v>13793.433333333332</v>
      </c>
      <c r="V16" s="45">
        <v>43343</v>
      </c>
      <c r="W16" s="45">
        <v>44389</v>
      </c>
      <c r="X16" s="67"/>
      <c r="Y16" s="65"/>
      <c r="Z16" s="65">
        <v>318.31</v>
      </c>
      <c r="AA16" s="65">
        <v>332.7</v>
      </c>
      <c r="AB16" s="65">
        <v>332.7</v>
      </c>
      <c r="AC16" s="45">
        <v>44562</v>
      </c>
      <c r="AD16" s="68"/>
      <c r="AE16" s="45"/>
      <c r="AF16" s="68"/>
      <c r="AH16" s="2">
        <v>4423229776</v>
      </c>
      <c r="AI16" s="36" t="s">
        <v>323</v>
      </c>
      <c r="AJ16" s="2"/>
      <c r="AK16" s="2"/>
      <c r="AL16" s="2"/>
      <c r="AM16" s="2" t="s">
        <v>325</v>
      </c>
      <c r="AN16" s="2" t="s">
        <v>153</v>
      </c>
      <c r="AO16" s="2"/>
      <c r="AP16" s="21"/>
      <c r="AQ16" s="24"/>
      <c r="AR16" s="2"/>
      <c r="AT16" s="2"/>
      <c r="AU16" s="2"/>
      <c r="AV16" s="48"/>
      <c r="AW16" s="30"/>
      <c r="AX16" s="2" t="s">
        <v>7</v>
      </c>
      <c r="AY16" s="2"/>
      <c r="AZ16" s="69"/>
      <c r="BA16" s="69"/>
      <c r="BB16" s="69"/>
      <c r="BC16" s="69"/>
      <c r="BD16" s="69"/>
      <c r="BE16" s="69"/>
      <c r="BN16" s="69" t="s">
        <v>155</v>
      </c>
      <c r="BP16" s="44"/>
      <c r="BQ16" s="45"/>
      <c r="BR16" s="68"/>
      <c r="BW16" s="45"/>
      <c r="BX16" s="60">
        <v>3183.1</v>
      </c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</row>
    <row r="17" spans="1:92" s="1" customFormat="1" x14ac:dyDescent="0.25">
      <c r="A17" s="29" t="s">
        <v>494</v>
      </c>
      <c r="B17" s="29">
        <v>11</v>
      </c>
      <c r="C17" s="2" t="s">
        <v>231</v>
      </c>
      <c r="D17" s="2" t="s">
        <v>232</v>
      </c>
      <c r="E17" s="2" t="s">
        <v>233</v>
      </c>
      <c r="F17" s="2" t="str">
        <f t="shared" si="0"/>
        <v>HERRERA BRAVO SOTO LUIS GIOVANNY</v>
      </c>
      <c r="G17" s="1" t="s">
        <v>101</v>
      </c>
      <c r="H17" s="1" t="s">
        <v>199</v>
      </c>
      <c r="I17" s="1" t="s">
        <v>37</v>
      </c>
      <c r="J17" s="1" t="s">
        <v>241</v>
      </c>
      <c r="K17" s="1" t="s">
        <v>272</v>
      </c>
      <c r="L17" s="62" t="s">
        <v>307</v>
      </c>
      <c r="M17" s="63" t="s">
        <v>308</v>
      </c>
      <c r="N17" s="62" t="s">
        <v>309</v>
      </c>
      <c r="O17" s="45">
        <v>36851</v>
      </c>
      <c r="P17" s="23">
        <f t="shared" si="1"/>
        <v>11</v>
      </c>
      <c r="Q17" s="22">
        <f t="shared" si="2"/>
        <v>2000</v>
      </c>
      <c r="R17" s="22">
        <f t="shared" si="3"/>
        <v>22</v>
      </c>
      <c r="S17" s="64">
        <f t="shared" si="4"/>
        <v>185</v>
      </c>
      <c r="T17" s="58">
        <v>1295</v>
      </c>
      <c r="U17" s="60">
        <f t="shared" si="5"/>
        <v>5611.666666666667</v>
      </c>
      <c r="V17" s="45">
        <v>43570</v>
      </c>
      <c r="W17" s="45">
        <v>44389</v>
      </c>
      <c r="X17" s="31"/>
      <c r="Y17" s="65">
        <v>204.12</v>
      </c>
      <c r="Z17" s="65">
        <v>185</v>
      </c>
      <c r="AA17" s="65">
        <v>193.86</v>
      </c>
      <c r="AB17" s="65">
        <v>204.72</v>
      </c>
      <c r="AC17" s="45"/>
      <c r="AD17" s="2"/>
      <c r="AE17" s="45"/>
      <c r="AF17" s="2"/>
      <c r="AH17" s="2"/>
      <c r="AI17" s="2"/>
      <c r="AJ17" s="2"/>
      <c r="AK17" s="2"/>
      <c r="AL17" s="2"/>
      <c r="AM17" s="2" t="s">
        <v>325</v>
      </c>
      <c r="AN17" s="31"/>
      <c r="AO17" s="2"/>
      <c r="AR17" s="2"/>
      <c r="AT17" s="2"/>
      <c r="AU17" s="2"/>
      <c r="AV17" s="48"/>
      <c r="AW17" s="30"/>
      <c r="AX17" s="31" t="s">
        <v>5</v>
      </c>
      <c r="AY17" s="2"/>
      <c r="BP17" s="44"/>
      <c r="BQ17" s="45"/>
      <c r="BR17" s="31"/>
      <c r="BW17" s="45"/>
      <c r="BX17" s="60">
        <v>1295</v>
      </c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</row>
    <row r="18" spans="1:92" s="1" customFormat="1" x14ac:dyDescent="0.25">
      <c r="A18" s="29" t="s">
        <v>494</v>
      </c>
      <c r="B18" s="29">
        <v>12</v>
      </c>
      <c r="C18" s="2" t="s">
        <v>234</v>
      </c>
      <c r="D18" s="2" t="s">
        <v>235</v>
      </c>
      <c r="E18" s="2" t="s">
        <v>236</v>
      </c>
      <c r="F18" s="2" t="str">
        <f t="shared" si="0"/>
        <v>CHAVEZ RODRIGUEZ ERICK</v>
      </c>
      <c r="G18" s="1" t="s">
        <v>101</v>
      </c>
      <c r="H18" s="1" t="s">
        <v>199</v>
      </c>
      <c r="I18" s="1" t="s">
        <v>37</v>
      </c>
      <c r="J18" s="1" t="s">
        <v>241</v>
      </c>
      <c r="K18" s="1" t="s">
        <v>272</v>
      </c>
      <c r="L18" s="62" t="s">
        <v>312</v>
      </c>
      <c r="M18" s="63" t="s">
        <v>310</v>
      </c>
      <c r="N18" s="62" t="s">
        <v>311</v>
      </c>
      <c r="O18" s="45">
        <v>34597</v>
      </c>
      <c r="P18" s="23">
        <f t="shared" si="1"/>
        <v>9</v>
      </c>
      <c r="Q18" s="22">
        <f t="shared" si="2"/>
        <v>1994</v>
      </c>
      <c r="R18" s="22">
        <f t="shared" si="3"/>
        <v>28</v>
      </c>
      <c r="S18" s="64">
        <f t="shared" si="4"/>
        <v>185</v>
      </c>
      <c r="T18" s="58">
        <v>1295</v>
      </c>
      <c r="U18" s="60">
        <f t="shared" si="5"/>
        <v>5611.666666666667</v>
      </c>
      <c r="V18" s="45">
        <v>43619</v>
      </c>
      <c r="W18" s="45">
        <v>44389</v>
      </c>
      <c r="X18" s="31"/>
      <c r="Y18" s="65">
        <v>203.51</v>
      </c>
      <c r="Z18" s="65">
        <v>185</v>
      </c>
      <c r="AA18" s="65">
        <v>193.86</v>
      </c>
      <c r="AB18" s="65">
        <v>210.15</v>
      </c>
      <c r="AC18" s="45"/>
      <c r="AD18" s="2"/>
      <c r="AE18" s="45"/>
      <c r="AF18" s="2"/>
      <c r="AH18" s="2"/>
      <c r="AI18" s="2"/>
      <c r="AJ18" s="2"/>
      <c r="AK18" s="2"/>
      <c r="AL18" s="2"/>
      <c r="AM18" s="2" t="s">
        <v>325</v>
      </c>
      <c r="AN18" s="31"/>
      <c r="AO18" s="2"/>
      <c r="AR18" s="2"/>
      <c r="AT18" s="2"/>
      <c r="AU18" s="2"/>
      <c r="AV18" s="48"/>
      <c r="AW18" s="30"/>
      <c r="AX18" s="31" t="s">
        <v>5</v>
      </c>
      <c r="AY18" s="2"/>
      <c r="BP18" s="44"/>
      <c r="BQ18" s="45"/>
      <c r="BR18" s="31"/>
      <c r="BW18" s="45"/>
      <c r="BX18" s="60">
        <v>1295</v>
      </c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</row>
    <row r="19" spans="1:92" s="1" customFormat="1" x14ac:dyDescent="0.25">
      <c r="A19" s="29" t="s">
        <v>494</v>
      </c>
      <c r="B19" s="29">
        <v>14</v>
      </c>
      <c r="C19" s="2" t="s">
        <v>237</v>
      </c>
      <c r="D19" s="2" t="s">
        <v>238</v>
      </c>
      <c r="E19" s="2" t="s">
        <v>239</v>
      </c>
      <c r="F19" s="2" t="str">
        <f t="shared" si="0"/>
        <v>PLATA PICHARDO ALBERTO</v>
      </c>
      <c r="G19" s="1" t="s">
        <v>101</v>
      </c>
      <c r="H19" s="1" t="s">
        <v>31</v>
      </c>
      <c r="I19" s="1" t="s">
        <v>38</v>
      </c>
      <c r="J19" s="1" t="s">
        <v>33</v>
      </c>
      <c r="K19" s="1" t="s">
        <v>194</v>
      </c>
      <c r="L19" s="2" t="s">
        <v>425</v>
      </c>
      <c r="M19" s="70" t="s">
        <v>411</v>
      </c>
      <c r="N19" s="2" t="s">
        <v>426</v>
      </c>
      <c r="O19" s="45">
        <v>22574</v>
      </c>
      <c r="P19" s="23">
        <f t="shared" si="1"/>
        <v>10</v>
      </c>
      <c r="Q19" s="22">
        <f t="shared" si="2"/>
        <v>1961</v>
      </c>
      <c r="R19" s="22">
        <f t="shared" si="3"/>
        <v>61</v>
      </c>
      <c r="S19" s="64">
        <f t="shared" si="4"/>
        <v>207.14285714285714</v>
      </c>
      <c r="T19" s="58">
        <v>1450</v>
      </c>
      <c r="U19" s="60">
        <f t="shared" si="5"/>
        <v>6283.333333333333</v>
      </c>
      <c r="V19" s="45">
        <v>43801</v>
      </c>
      <c r="W19" s="45">
        <v>44389</v>
      </c>
      <c r="X19" s="31"/>
      <c r="Y19" s="65">
        <v>204.66</v>
      </c>
      <c r="Z19" s="65">
        <v>185</v>
      </c>
      <c r="AA19" s="65">
        <v>193.86</v>
      </c>
      <c r="AB19" s="65">
        <v>204.04</v>
      </c>
      <c r="AC19" s="45"/>
      <c r="AD19" s="2"/>
      <c r="AE19" s="45"/>
      <c r="AF19" s="2"/>
      <c r="AG19" s="2" t="s">
        <v>250</v>
      </c>
      <c r="AH19" s="2"/>
      <c r="AI19" s="2"/>
      <c r="AJ19" s="2"/>
      <c r="AK19" s="2"/>
      <c r="AL19" s="2"/>
      <c r="AM19" s="2" t="s">
        <v>325</v>
      </c>
      <c r="AN19" s="31"/>
      <c r="AO19" s="2"/>
      <c r="AR19" s="2"/>
      <c r="AT19" s="2"/>
      <c r="AU19" s="2"/>
      <c r="AV19" s="48"/>
      <c r="AW19" s="30"/>
      <c r="AX19" s="31" t="s">
        <v>5</v>
      </c>
      <c r="AY19" s="2"/>
      <c r="BP19" s="44">
        <v>44577</v>
      </c>
      <c r="BQ19" s="45">
        <v>44578</v>
      </c>
      <c r="BR19" s="54" t="s">
        <v>392</v>
      </c>
      <c r="BS19" s="2" t="s">
        <v>250</v>
      </c>
      <c r="BW19" s="45"/>
      <c r="BX19" s="60">
        <v>1450</v>
      </c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</row>
    <row r="20" spans="1:92" s="14" customFormat="1" x14ac:dyDescent="0.25">
      <c r="A20" s="29" t="s">
        <v>494</v>
      </c>
      <c r="B20" s="72">
        <v>15</v>
      </c>
      <c r="C20" s="78" t="s">
        <v>252</v>
      </c>
      <c r="D20" s="78" t="s">
        <v>253</v>
      </c>
      <c r="E20" s="78" t="s">
        <v>254</v>
      </c>
      <c r="F20" s="78" t="str">
        <f t="shared" si="0"/>
        <v>MARIANO CRESCENCIO HECTOR</v>
      </c>
      <c r="G20" s="78" t="s">
        <v>101</v>
      </c>
      <c r="H20" s="14" t="s">
        <v>199</v>
      </c>
      <c r="I20" s="14" t="s">
        <v>37</v>
      </c>
      <c r="J20" s="14" t="s">
        <v>241</v>
      </c>
      <c r="K20" s="14" t="s">
        <v>272</v>
      </c>
      <c r="L20" s="78" t="s">
        <v>413</v>
      </c>
      <c r="M20" s="91" t="s">
        <v>407</v>
      </c>
      <c r="N20" s="78" t="s">
        <v>416</v>
      </c>
      <c r="O20" s="71">
        <v>37230</v>
      </c>
      <c r="P20" s="92">
        <f t="shared" si="1"/>
        <v>12</v>
      </c>
      <c r="Q20" s="93">
        <f t="shared" si="2"/>
        <v>2001</v>
      </c>
      <c r="R20" s="93">
        <f t="shared" si="3"/>
        <v>21</v>
      </c>
      <c r="S20" s="94">
        <f t="shared" si="4"/>
        <v>192.85714285714286</v>
      </c>
      <c r="T20" s="95">
        <v>1350</v>
      </c>
      <c r="U20" s="96">
        <f t="shared" si="5"/>
        <v>5850</v>
      </c>
      <c r="V20" s="71">
        <v>43711</v>
      </c>
      <c r="W20" s="71">
        <v>44389</v>
      </c>
      <c r="X20" s="97"/>
      <c r="Y20" s="61">
        <v>203.51</v>
      </c>
      <c r="Z20" s="61">
        <v>185</v>
      </c>
      <c r="AA20" s="61">
        <v>193.86</v>
      </c>
      <c r="AB20" s="61">
        <v>210.15</v>
      </c>
      <c r="AC20" s="71"/>
      <c r="AD20" s="78"/>
      <c r="AE20" s="71"/>
      <c r="AF20" s="78"/>
      <c r="AH20" s="78"/>
      <c r="AI20" s="78"/>
      <c r="AJ20" s="78"/>
      <c r="AK20" s="78"/>
      <c r="AL20" s="78"/>
      <c r="AM20" s="78" t="s">
        <v>325</v>
      </c>
      <c r="AN20" s="97"/>
      <c r="AO20" s="78"/>
      <c r="AR20" s="78"/>
      <c r="AT20" s="78"/>
      <c r="AU20" s="78"/>
      <c r="AV20" s="98"/>
      <c r="AW20" s="99"/>
      <c r="AX20" s="97" t="s">
        <v>5</v>
      </c>
      <c r="AY20" s="78"/>
      <c r="BP20" s="71"/>
      <c r="BQ20" s="71"/>
      <c r="BR20" s="97"/>
      <c r="BW20" s="71"/>
      <c r="BX20" s="96">
        <v>1350</v>
      </c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</row>
    <row r="21" spans="1:92" s="1" customFormat="1" x14ac:dyDescent="0.25">
      <c r="A21" s="29" t="s">
        <v>494</v>
      </c>
      <c r="B21" s="29">
        <v>16</v>
      </c>
      <c r="C21" s="2" t="s">
        <v>255</v>
      </c>
      <c r="D21" s="2" t="s">
        <v>256</v>
      </c>
      <c r="E21" s="2" t="s">
        <v>257</v>
      </c>
      <c r="F21" s="2" t="str">
        <f t="shared" si="0"/>
        <v>CENTENO MORALES JAQUELINE</v>
      </c>
      <c r="G21" s="1" t="s">
        <v>101</v>
      </c>
      <c r="H21" s="1" t="s">
        <v>31</v>
      </c>
      <c r="I21" s="1" t="s">
        <v>42</v>
      </c>
      <c r="J21" s="1" t="s">
        <v>241</v>
      </c>
      <c r="K21" s="1" t="s">
        <v>194</v>
      </c>
      <c r="L21" s="2" t="s">
        <v>414</v>
      </c>
      <c r="M21" s="70" t="s">
        <v>406</v>
      </c>
      <c r="N21" s="2" t="s">
        <v>415</v>
      </c>
      <c r="O21" s="45">
        <v>37227</v>
      </c>
      <c r="P21" s="23">
        <f t="shared" si="1"/>
        <v>12</v>
      </c>
      <c r="Q21" s="22">
        <f t="shared" si="2"/>
        <v>2001</v>
      </c>
      <c r="R21" s="22">
        <f t="shared" si="3"/>
        <v>21</v>
      </c>
      <c r="S21" s="64">
        <f t="shared" si="4"/>
        <v>185</v>
      </c>
      <c r="T21" s="58">
        <v>1295</v>
      </c>
      <c r="U21" s="60">
        <f t="shared" si="5"/>
        <v>5611.666666666667</v>
      </c>
      <c r="V21" s="45">
        <v>43620</v>
      </c>
      <c r="W21" s="45">
        <v>44389</v>
      </c>
      <c r="X21" s="31"/>
      <c r="Y21" s="65">
        <v>204.12</v>
      </c>
      <c r="Z21" s="65">
        <v>185</v>
      </c>
      <c r="AA21" s="65">
        <v>193.86</v>
      </c>
      <c r="AB21" s="65">
        <v>210.15</v>
      </c>
      <c r="AC21" s="45"/>
      <c r="AD21" s="2"/>
      <c r="AE21" s="45"/>
      <c r="AF21" s="2"/>
      <c r="AH21" s="2"/>
      <c r="AI21" s="2"/>
      <c r="AJ21" s="2"/>
      <c r="AK21" s="2"/>
      <c r="AL21" s="2"/>
      <c r="AM21" s="2" t="s">
        <v>325</v>
      </c>
      <c r="AN21" s="2"/>
      <c r="AO21" s="2"/>
      <c r="AR21" s="2"/>
      <c r="AT21" s="2"/>
      <c r="AU21" s="2"/>
      <c r="AV21" s="48"/>
      <c r="AW21" s="30"/>
      <c r="AX21" s="2" t="s">
        <v>7</v>
      </c>
      <c r="AY21" s="2"/>
      <c r="BP21" s="44"/>
      <c r="BQ21" s="45"/>
      <c r="BR21" s="31"/>
      <c r="BW21" s="45"/>
      <c r="BX21" s="60">
        <v>1295</v>
      </c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</row>
    <row r="22" spans="1:92" s="1" customFormat="1" x14ac:dyDescent="0.25">
      <c r="A22" s="29" t="s">
        <v>494</v>
      </c>
      <c r="B22" s="29">
        <v>17</v>
      </c>
      <c r="C22" s="2" t="s">
        <v>258</v>
      </c>
      <c r="D22" s="2" t="s">
        <v>198</v>
      </c>
      <c r="E22" s="2" t="s">
        <v>259</v>
      </c>
      <c r="F22" s="2" t="str">
        <f t="shared" si="0"/>
        <v>SANTANA HERNANDEZ JOSE LUIS</v>
      </c>
      <c r="G22" s="1" t="s">
        <v>101</v>
      </c>
      <c r="H22" s="1" t="s">
        <v>199</v>
      </c>
      <c r="I22" s="1" t="s">
        <v>43</v>
      </c>
      <c r="J22" s="1" t="s">
        <v>241</v>
      </c>
      <c r="K22" s="1" t="s">
        <v>272</v>
      </c>
      <c r="L22" s="2" t="s">
        <v>417</v>
      </c>
      <c r="M22" s="70" t="s">
        <v>408</v>
      </c>
      <c r="N22" s="2" t="s">
        <v>418</v>
      </c>
      <c r="O22" s="45">
        <v>36307</v>
      </c>
      <c r="P22" s="23">
        <f t="shared" si="1"/>
        <v>5</v>
      </c>
      <c r="Q22" s="22">
        <f t="shared" si="2"/>
        <v>1999</v>
      </c>
      <c r="R22" s="22">
        <f t="shared" si="3"/>
        <v>23</v>
      </c>
      <c r="S22" s="64">
        <f t="shared" si="4"/>
        <v>185</v>
      </c>
      <c r="T22" s="58">
        <v>1295</v>
      </c>
      <c r="U22" s="60">
        <f t="shared" si="5"/>
        <v>5611.666666666667</v>
      </c>
      <c r="V22" s="45">
        <v>44007</v>
      </c>
      <c r="W22" s="45">
        <v>44389</v>
      </c>
      <c r="X22" s="31"/>
      <c r="Y22" s="65">
        <v>203.87</v>
      </c>
      <c r="Z22" s="65">
        <v>185</v>
      </c>
      <c r="AA22" s="65">
        <v>193.62</v>
      </c>
      <c r="AB22" s="65">
        <v>204.48</v>
      </c>
      <c r="AC22" s="45"/>
      <c r="AD22" s="2"/>
      <c r="AE22" s="45"/>
      <c r="AF22" s="2"/>
      <c r="AH22" s="2"/>
      <c r="AI22" s="2"/>
      <c r="AJ22" s="2"/>
      <c r="AK22" s="2"/>
      <c r="AL22" s="2"/>
      <c r="AM22" s="2" t="s">
        <v>325</v>
      </c>
      <c r="AN22" s="31"/>
      <c r="AO22" s="2"/>
      <c r="AR22" s="2"/>
      <c r="AT22" s="2"/>
      <c r="AU22" s="2"/>
      <c r="AV22" s="48"/>
      <c r="AW22" s="30"/>
      <c r="AX22" s="31" t="s">
        <v>5</v>
      </c>
      <c r="AY22" s="2"/>
      <c r="BP22" s="44"/>
      <c r="BQ22" s="45"/>
      <c r="BR22" s="31"/>
      <c r="BW22" s="45"/>
      <c r="BX22" s="60">
        <v>1295</v>
      </c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</row>
    <row r="23" spans="1:92" s="1" customFormat="1" x14ac:dyDescent="0.25">
      <c r="A23" s="29" t="s">
        <v>494</v>
      </c>
      <c r="B23" s="29">
        <v>20</v>
      </c>
      <c r="C23" s="2" t="s">
        <v>260</v>
      </c>
      <c r="D23" s="2" t="s">
        <v>149</v>
      </c>
      <c r="E23" s="2" t="s">
        <v>261</v>
      </c>
      <c r="F23" s="2" t="str">
        <f t="shared" si="0"/>
        <v>BARCENAS GARCIA CHRISTOPHER EDUARDO</v>
      </c>
      <c r="G23" s="1" t="s">
        <v>101</v>
      </c>
      <c r="H23" s="1" t="s">
        <v>31</v>
      </c>
      <c r="I23" s="1" t="s">
        <v>41</v>
      </c>
      <c r="J23" s="1" t="s">
        <v>241</v>
      </c>
      <c r="K23" s="1" t="s">
        <v>271</v>
      </c>
      <c r="L23" s="2" t="s">
        <v>419</v>
      </c>
      <c r="M23" s="63" t="s">
        <v>405</v>
      </c>
      <c r="N23" s="2" t="s">
        <v>420</v>
      </c>
      <c r="O23" s="45">
        <v>44656</v>
      </c>
      <c r="P23" s="23">
        <f t="shared" si="1"/>
        <v>4</v>
      </c>
      <c r="Q23" s="22">
        <f t="shared" si="2"/>
        <v>2022</v>
      </c>
      <c r="R23" s="22">
        <f t="shared" si="3"/>
        <v>0</v>
      </c>
      <c r="S23" s="64">
        <f t="shared" si="4"/>
        <v>264.28571428571428</v>
      </c>
      <c r="T23" s="58">
        <v>1850</v>
      </c>
      <c r="U23" s="60">
        <f t="shared" si="5"/>
        <v>8016.666666666667</v>
      </c>
      <c r="V23" s="45">
        <v>44410</v>
      </c>
      <c r="W23" s="45">
        <v>44410</v>
      </c>
      <c r="X23" s="31"/>
      <c r="Y23" s="65">
        <v>204.33</v>
      </c>
      <c r="Z23" s="65">
        <v>185</v>
      </c>
      <c r="AA23" s="65">
        <v>193.36</v>
      </c>
      <c r="AB23" s="65">
        <v>204.79</v>
      </c>
      <c r="AC23" s="45"/>
      <c r="AD23" s="2"/>
      <c r="AE23" s="45"/>
      <c r="AF23" s="2"/>
      <c r="AH23" s="2"/>
      <c r="AI23" s="2"/>
      <c r="AJ23" s="2"/>
      <c r="AK23" s="2"/>
      <c r="AL23" s="2"/>
      <c r="AM23" s="2" t="s">
        <v>325</v>
      </c>
      <c r="AN23" s="31"/>
      <c r="AO23" s="2"/>
      <c r="AR23" s="2"/>
      <c r="AT23" s="2"/>
      <c r="AU23" s="2"/>
      <c r="AV23" s="48"/>
      <c r="AW23" s="30"/>
      <c r="AX23" s="31" t="s">
        <v>5</v>
      </c>
      <c r="AY23" s="2"/>
      <c r="BP23" s="44"/>
      <c r="BQ23" s="45"/>
      <c r="BR23" s="31"/>
      <c r="BW23" s="45"/>
      <c r="BX23" s="60">
        <v>1850</v>
      </c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</row>
    <row r="24" spans="1:92" s="1" customFormat="1" x14ac:dyDescent="0.25">
      <c r="A24" s="29" t="s">
        <v>494</v>
      </c>
      <c r="B24" s="29">
        <v>22</v>
      </c>
      <c r="C24" s="2" t="s">
        <v>262</v>
      </c>
      <c r="D24" s="2" t="s">
        <v>262</v>
      </c>
      <c r="E24" s="2" t="s">
        <v>263</v>
      </c>
      <c r="F24" s="2" t="str">
        <f t="shared" si="0"/>
        <v>SALAZAR SALAZAR DIEGO</v>
      </c>
      <c r="G24" s="1" t="s">
        <v>101</v>
      </c>
      <c r="H24" s="1" t="s">
        <v>31</v>
      </c>
      <c r="I24" s="1" t="s">
        <v>42</v>
      </c>
      <c r="J24" s="1" t="s">
        <v>241</v>
      </c>
      <c r="K24" s="1" t="s">
        <v>271</v>
      </c>
      <c r="L24" s="2" t="s">
        <v>421</v>
      </c>
      <c r="M24" s="63" t="s">
        <v>409</v>
      </c>
      <c r="N24" s="2" t="s">
        <v>422</v>
      </c>
      <c r="O24" s="45">
        <v>44885</v>
      </c>
      <c r="P24" s="23">
        <f t="shared" si="1"/>
        <v>11</v>
      </c>
      <c r="Q24" s="22">
        <f t="shared" si="2"/>
        <v>2022</v>
      </c>
      <c r="R24" s="22">
        <f t="shared" si="3"/>
        <v>0</v>
      </c>
      <c r="S24" s="64">
        <f t="shared" si="4"/>
        <v>192.85714285714286</v>
      </c>
      <c r="T24" s="58">
        <v>1350</v>
      </c>
      <c r="U24" s="60">
        <f t="shared" si="5"/>
        <v>5850</v>
      </c>
      <c r="V24" s="45">
        <v>44425</v>
      </c>
      <c r="W24" s="45">
        <v>44445</v>
      </c>
      <c r="X24" s="31"/>
      <c r="Y24" s="65">
        <v>199.29</v>
      </c>
      <c r="Z24" s="65">
        <v>185</v>
      </c>
      <c r="AA24" s="65">
        <v>193.36</v>
      </c>
      <c r="AB24" s="65">
        <v>199.29</v>
      </c>
      <c r="AC24" s="45"/>
      <c r="AD24" s="2"/>
      <c r="AE24" s="45"/>
      <c r="AF24" s="2"/>
      <c r="AH24" s="2"/>
      <c r="AI24" s="2"/>
      <c r="AJ24" s="2"/>
      <c r="AK24" s="2"/>
      <c r="AL24" s="2"/>
      <c r="AM24" s="2" t="s">
        <v>325</v>
      </c>
      <c r="AN24" s="31"/>
      <c r="AO24" s="2"/>
      <c r="AR24" s="2"/>
      <c r="AT24" s="2"/>
      <c r="AU24" s="2"/>
      <c r="AV24" s="48"/>
      <c r="AW24" s="30"/>
      <c r="AX24" s="31" t="s">
        <v>5</v>
      </c>
      <c r="AY24" s="2"/>
      <c r="BP24" s="44"/>
      <c r="BQ24" s="45"/>
      <c r="BR24" s="31"/>
      <c r="BW24" s="45"/>
      <c r="BX24" s="60">
        <v>1350</v>
      </c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</row>
    <row r="25" spans="1:92" s="1" customFormat="1" x14ac:dyDescent="0.25">
      <c r="A25" s="29" t="s">
        <v>494</v>
      </c>
      <c r="B25" s="29">
        <v>24</v>
      </c>
      <c r="C25" s="2" t="s">
        <v>398</v>
      </c>
      <c r="D25" s="2" t="s">
        <v>399</v>
      </c>
      <c r="E25" s="2" t="s">
        <v>400</v>
      </c>
      <c r="F25" s="2" t="str">
        <f t="shared" si="0"/>
        <v>XALAMIHUA ALTAMIRANO JESUS</v>
      </c>
      <c r="G25" s="1" t="s">
        <v>101</v>
      </c>
      <c r="H25" s="1" t="s">
        <v>31</v>
      </c>
      <c r="I25" s="1" t="s">
        <v>41</v>
      </c>
      <c r="J25" s="1" t="s">
        <v>241</v>
      </c>
      <c r="K25" s="1" t="s">
        <v>194</v>
      </c>
      <c r="L25" s="2" t="s">
        <v>401</v>
      </c>
      <c r="M25" s="63" t="s">
        <v>403</v>
      </c>
      <c r="N25" s="2" t="s">
        <v>402</v>
      </c>
      <c r="O25" s="45">
        <v>36134</v>
      </c>
      <c r="P25" s="23">
        <f t="shared" si="1"/>
        <v>12</v>
      </c>
      <c r="Q25" s="22">
        <f t="shared" si="2"/>
        <v>1998</v>
      </c>
      <c r="R25" s="22">
        <f t="shared" si="3"/>
        <v>24</v>
      </c>
      <c r="S25" s="64">
        <f t="shared" si="4"/>
        <v>192.85714285714286</v>
      </c>
      <c r="T25" s="58">
        <v>1350</v>
      </c>
      <c r="U25" s="60">
        <f t="shared" si="5"/>
        <v>5850</v>
      </c>
      <c r="V25" s="45">
        <v>44537</v>
      </c>
      <c r="W25" s="45">
        <v>44537</v>
      </c>
      <c r="Y25" s="65">
        <v>193.36</v>
      </c>
      <c r="Z25" s="65">
        <v>185</v>
      </c>
      <c r="AA25" s="65">
        <v>193.36</v>
      </c>
      <c r="AB25" s="65">
        <v>207.91</v>
      </c>
      <c r="AC25" s="45"/>
      <c r="AD25" s="2"/>
      <c r="AE25" s="45"/>
      <c r="AF25" s="2"/>
      <c r="AH25" s="2"/>
      <c r="AI25" s="2"/>
      <c r="AJ25" s="2"/>
      <c r="AK25" s="2"/>
      <c r="AL25" s="2"/>
      <c r="AM25" s="2"/>
      <c r="AN25" s="31"/>
      <c r="AO25" s="2"/>
      <c r="AR25" s="2"/>
      <c r="AT25" s="2"/>
      <c r="AU25" s="2"/>
      <c r="AV25" s="48"/>
      <c r="AW25" s="30"/>
      <c r="AX25" s="31"/>
      <c r="AY25" s="2"/>
      <c r="BP25" s="44"/>
      <c r="BQ25" s="45"/>
      <c r="BR25" s="31"/>
      <c r="BW25" s="45"/>
      <c r="BX25" s="60">
        <v>1350</v>
      </c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</row>
    <row r="26" spans="1:92" s="1" customFormat="1" x14ac:dyDescent="0.25">
      <c r="A26" s="29" t="s">
        <v>494</v>
      </c>
      <c r="B26" s="29">
        <v>25</v>
      </c>
      <c r="C26" s="2" t="s">
        <v>149</v>
      </c>
      <c r="D26" s="2" t="s">
        <v>150</v>
      </c>
      <c r="E26" s="2" t="s">
        <v>264</v>
      </c>
      <c r="F26" s="2" t="str">
        <f t="shared" si="0"/>
        <v>GARCIA ARCOS NAOMI</v>
      </c>
      <c r="G26" s="1" t="s">
        <v>101</v>
      </c>
      <c r="H26" s="1" t="s">
        <v>31</v>
      </c>
      <c r="I26" s="1" t="s">
        <v>39</v>
      </c>
      <c r="J26" s="1" t="s">
        <v>241</v>
      </c>
      <c r="K26" s="1" t="s">
        <v>194</v>
      </c>
      <c r="L26" s="2" t="s">
        <v>423</v>
      </c>
      <c r="M26" s="63" t="s">
        <v>410</v>
      </c>
      <c r="N26" s="2" t="s">
        <v>424</v>
      </c>
      <c r="O26" s="45">
        <v>37107</v>
      </c>
      <c r="P26" s="23">
        <f t="shared" si="1"/>
        <v>8</v>
      </c>
      <c r="Q26" s="22">
        <f t="shared" si="2"/>
        <v>2001</v>
      </c>
      <c r="R26" s="22">
        <f t="shared" si="3"/>
        <v>21</v>
      </c>
      <c r="S26" s="64">
        <f t="shared" si="4"/>
        <v>192.85714285714286</v>
      </c>
      <c r="T26" s="58">
        <v>1350</v>
      </c>
      <c r="U26" s="60">
        <f t="shared" si="5"/>
        <v>5850</v>
      </c>
      <c r="V26" s="45">
        <v>44566</v>
      </c>
      <c r="W26" s="45">
        <v>44566</v>
      </c>
      <c r="X26" s="87" t="s">
        <v>391</v>
      </c>
      <c r="Y26" s="65">
        <v>193.36</v>
      </c>
      <c r="Z26" s="65">
        <v>185</v>
      </c>
      <c r="AA26" s="65">
        <v>193.36</v>
      </c>
      <c r="AB26" s="65">
        <v>193.36</v>
      </c>
      <c r="AC26" s="45"/>
      <c r="AD26" s="2"/>
      <c r="AE26" s="45"/>
      <c r="AF26" s="2"/>
      <c r="AH26" s="2"/>
      <c r="AI26" s="2"/>
      <c r="AJ26" s="2"/>
      <c r="AK26" s="2"/>
      <c r="AL26" s="2"/>
      <c r="AM26" s="2" t="s">
        <v>325</v>
      </c>
      <c r="AN26" s="2"/>
      <c r="AO26" s="2"/>
      <c r="AR26" s="2"/>
      <c r="AT26" s="2"/>
      <c r="AU26" s="2"/>
      <c r="AV26" s="48"/>
      <c r="AW26" s="30"/>
      <c r="AX26" s="2" t="s">
        <v>7</v>
      </c>
      <c r="AY26" s="2"/>
      <c r="BP26" s="44"/>
      <c r="BQ26" s="45"/>
      <c r="BR26" s="31"/>
      <c r="BW26" s="45"/>
      <c r="BX26" s="60">
        <v>1350</v>
      </c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</row>
    <row r="27" spans="1:92" s="1" customFormat="1" x14ac:dyDescent="0.25">
      <c r="A27" s="29" t="s">
        <v>494</v>
      </c>
      <c r="B27" s="30" t="s">
        <v>397</v>
      </c>
      <c r="C27" s="2" t="s">
        <v>265</v>
      </c>
      <c r="D27" s="2" t="s">
        <v>266</v>
      </c>
      <c r="E27" s="2" t="s">
        <v>376</v>
      </c>
      <c r="F27" s="2" t="str">
        <f t="shared" si="0"/>
        <v>REYES ALCARAZ SELENE JAZMIN</v>
      </c>
      <c r="G27" s="1" t="s">
        <v>101</v>
      </c>
      <c r="H27" s="1" t="s">
        <v>199</v>
      </c>
      <c r="I27" s="1" t="s">
        <v>40</v>
      </c>
      <c r="J27" s="1" t="s">
        <v>268</v>
      </c>
      <c r="K27" s="1" t="s">
        <v>272</v>
      </c>
      <c r="L27" s="62" t="s">
        <v>313</v>
      </c>
      <c r="M27" s="63" t="s">
        <v>314</v>
      </c>
      <c r="N27" s="62" t="s">
        <v>315</v>
      </c>
      <c r="O27" s="45">
        <v>32529</v>
      </c>
      <c r="P27" s="23">
        <f t="shared" si="1"/>
        <v>1</v>
      </c>
      <c r="Q27" s="22">
        <f t="shared" si="2"/>
        <v>1989</v>
      </c>
      <c r="R27" s="22">
        <f t="shared" si="3"/>
        <v>33</v>
      </c>
      <c r="S27" s="64">
        <f t="shared" si="4"/>
        <v>200</v>
      </c>
      <c r="T27" s="58">
        <v>1400</v>
      </c>
      <c r="U27" s="60">
        <f t="shared" si="5"/>
        <v>6066.666666666667</v>
      </c>
      <c r="V27" s="45">
        <v>43561</v>
      </c>
      <c r="W27" s="45">
        <v>43561</v>
      </c>
      <c r="X27" s="31"/>
      <c r="Y27" s="61"/>
      <c r="Z27" s="61"/>
      <c r="AA27" s="61"/>
      <c r="AB27" s="61"/>
      <c r="AC27" s="45"/>
      <c r="AD27" s="2"/>
      <c r="AE27" s="45"/>
      <c r="AF27" s="2"/>
      <c r="AH27" s="2"/>
      <c r="AI27" s="2"/>
      <c r="AJ27" s="2"/>
      <c r="AK27" s="2"/>
      <c r="AL27" s="2"/>
      <c r="AM27" s="2" t="s">
        <v>325</v>
      </c>
      <c r="AN27" s="2"/>
      <c r="AO27" s="2"/>
      <c r="AR27" s="2"/>
      <c r="AT27" s="2"/>
      <c r="AU27" s="2"/>
      <c r="AV27" s="48"/>
      <c r="AW27" s="30"/>
      <c r="AX27" s="2" t="s">
        <v>7</v>
      </c>
      <c r="AY27" s="2"/>
      <c r="BP27" s="44"/>
      <c r="BQ27" s="45"/>
      <c r="BR27" s="31"/>
      <c r="BW27" s="45"/>
      <c r="BX27" s="60">
        <v>1400</v>
      </c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</row>
    <row r="28" spans="1:92" s="1" customFormat="1" x14ac:dyDescent="0.25">
      <c r="A28" s="29" t="s">
        <v>494</v>
      </c>
      <c r="B28" s="30" t="s">
        <v>397</v>
      </c>
      <c r="C28" s="2" t="s">
        <v>431</v>
      </c>
      <c r="D28" s="2" t="s">
        <v>208</v>
      </c>
      <c r="E28" s="2" t="s">
        <v>432</v>
      </c>
      <c r="F28" s="2" t="str">
        <f t="shared" si="0"/>
        <v>FOUBERT ROMERO JAVIER</v>
      </c>
      <c r="G28" s="1" t="s">
        <v>101</v>
      </c>
      <c r="H28" s="1" t="s">
        <v>202</v>
      </c>
      <c r="I28" s="1" t="s">
        <v>249</v>
      </c>
      <c r="J28" s="1" t="s">
        <v>241</v>
      </c>
      <c r="K28" s="1" t="s">
        <v>269</v>
      </c>
      <c r="L28" s="2" t="s">
        <v>433</v>
      </c>
      <c r="M28" s="63" t="s">
        <v>435</v>
      </c>
      <c r="N28" s="2" t="s">
        <v>434</v>
      </c>
      <c r="O28" s="45">
        <v>27939</v>
      </c>
      <c r="P28" s="23">
        <f t="shared" si="1"/>
        <v>6</v>
      </c>
      <c r="Q28" s="22">
        <f t="shared" si="2"/>
        <v>1976</v>
      </c>
      <c r="R28" s="22">
        <f t="shared" si="3"/>
        <v>46</v>
      </c>
      <c r="S28" s="64">
        <f t="shared" si="4"/>
        <v>0</v>
      </c>
      <c r="T28" s="58">
        <v>0</v>
      </c>
      <c r="U28" s="60">
        <f t="shared" si="5"/>
        <v>0</v>
      </c>
      <c r="V28" s="45">
        <v>43343</v>
      </c>
      <c r="W28" s="45">
        <v>44389</v>
      </c>
      <c r="X28" s="67"/>
      <c r="Y28" s="61"/>
      <c r="Z28" s="65">
        <v>0</v>
      </c>
      <c r="AA28" s="65">
        <v>0</v>
      </c>
      <c r="AB28" s="65">
        <v>0</v>
      </c>
      <c r="AC28" s="45">
        <v>44562</v>
      </c>
      <c r="AD28" s="68" t="s">
        <v>322</v>
      </c>
      <c r="AE28" s="45"/>
      <c r="AF28" s="68"/>
      <c r="AH28" s="2">
        <v>4423229776</v>
      </c>
      <c r="AI28" s="36" t="s">
        <v>323</v>
      </c>
      <c r="AJ28" s="2"/>
      <c r="AK28" s="2"/>
      <c r="AL28" s="2"/>
      <c r="AM28" s="2" t="s">
        <v>325</v>
      </c>
      <c r="AN28" s="2" t="s">
        <v>153</v>
      </c>
      <c r="AO28" s="2"/>
      <c r="AP28" s="21"/>
      <c r="AQ28" s="24"/>
      <c r="AR28" s="2"/>
      <c r="AT28" s="2"/>
      <c r="AU28" s="2"/>
      <c r="AV28" s="48"/>
      <c r="AW28" s="30" t="s">
        <v>13</v>
      </c>
      <c r="AX28" s="2" t="s">
        <v>7</v>
      </c>
      <c r="AY28" s="2" t="s">
        <v>21</v>
      </c>
      <c r="AZ28" s="69" t="s">
        <v>155</v>
      </c>
      <c r="BA28" s="69" t="s">
        <v>155</v>
      </c>
      <c r="BB28" s="69" t="s">
        <v>155</v>
      </c>
      <c r="BC28" s="69" t="s">
        <v>155</v>
      </c>
      <c r="BD28" s="69" t="s">
        <v>155</v>
      </c>
      <c r="BE28" s="69" t="s">
        <v>155</v>
      </c>
      <c r="BN28" s="69" t="s">
        <v>155</v>
      </c>
      <c r="BP28" s="44"/>
      <c r="BQ28" s="45"/>
      <c r="BR28" s="68"/>
      <c r="BW28" s="45"/>
      <c r="BX28" s="60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</row>
    <row r="29" spans="1:92" s="1" customFormat="1" x14ac:dyDescent="0.25">
      <c r="A29" s="29" t="s">
        <v>494</v>
      </c>
      <c r="B29" s="29">
        <v>26</v>
      </c>
      <c r="C29" s="2" t="s">
        <v>486</v>
      </c>
      <c r="D29" s="2" t="s">
        <v>487</v>
      </c>
      <c r="E29" s="2" t="s">
        <v>488</v>
      </c>
      <c r="F29" s="2" t="str">
        <f t="shared" si="0"/>
        <v>GONZALEZ ROBLES MARIA JUANA</v>
      </c>
      <c r="G29" s="1" t="s">
        <v>101</v>
      </c>
      <c r="H29" s="1" t="s">
        <v>31</v>
      </c>
      <c r="I29" s="1" t="s">
        <v>38</v>
      </c>
      <c r="J29" s="1" t="s">
        <v>241</v>
      </c>
      <c r="K29" s="1" t="s">
        <v>194</v>
      </c>
      <c r="L29" s="2"/>
      <c r="M29" s="88" t="s">
        <v>490</v>
      </c>
      <c r="N29" s="2"/>
      <c r="O29" s="44"/>
      <c r="P29" s="23">
        <f t="shared" si="1"/>
        <v>1</v>
      </c>
      <c r="Q29" s="22">
        <f t="shared" si="2"/>
        <v>1900</v>
      </c>
      <c r="R29" s="22">
        <f t="shared" si="3"/>
        <v>122</v>
      </c>
      <c r="S29" s="59">
        <f t="shared" si="4"/>
        <v>0</v>
      </c>
      <c r="T29" s="58"/>
      <c r="V29" s="45">
        <v>44592</v>
      </c>
      <c r="W29" s="45">
        <v>44592</v>
      </c>
      <c r="X29" s="89" t="s">
        <v>491</v>
      </c>
      <c r="Y29" s="65">
        <v>193.36</v>
      </c>
      <c r="Z29" s="65">
        <v>185</v>
      </c>
      <c r="AA29" s="53"/>
      <c r="AB29" s="53"/>
      <c r="AC29" s="44"/>
      <c r="AD29" s="2"/>
      <c r="AE29" s="44"/>
      <c r="AF29" s="2"/>
      <c r="AH29" s="2"/>
      <c r="AI29" s="2"/>
      <c r="AJ29" s="2"/>
      <c r="AK29" s="2"/>
      <c r="AL29" s="2"/>
      <c r="AM29" s="2"/>
      <c r="AN29" s="31"/>
      <c r="AO29" s="2"/>
      <c r="AR29" s="2"/>
      <c r="AT29" s="2"/>
      <c r="AU29" s="2"/>
      <c r="AV29" s="48"/>
      <c r="AW29" s="30"/>
      <c r="AX29" s="31"/>
      <c r="AY29" s="2"/>
      <c r="BP29" s="44"/>
      <c r="BQ29" s="44"/>
      <c r="BR29" s="31"/>
      <c r="BW29" s="44"/>
      <c r="BX29" s="60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</row>
    <row r="30" spans="1:92" s="1" customFormat="1" x14ac:dyDescent="0.25">
      <c r="A30" s="29" t="s">
        <v>494</v>
      </c>
      <c r="B30" s="29">
        <v>27</v>
      </c>
      <c r="C30" s="2" t="s">
        <v>258</v>
      </c>
      <c r="D30" s="2" t="s">
        <v>198</v>
      </c>
      <c r="E30" s="2" t="s">
        <v>489</v>
      </c>
      <c r="F30" s="2" t="str">
        <f t="shared" si="0"/>
        <v>SANTANA HERNANDEZ LUIS FERNANDO</v>
      </c>
      <c r="G30" s="2" t="s">
        <v>101</v>
      </c>
      <c r="H30" s="1" t="s">
        <v>199</v>
      </c>
      <c r="I30" s="1" t="s">
        <v>37</v>
      </c>
      <c r="J30" s="1" t="s">
        <v>241</v>
      </c>
      <c r="K30" s="1" t="s">
        <v>272</v>
      </c>
      <c r="L30" s="2"/>
      <c r="M30" s="63">
        <v>16169786189</v>
      </c>
      <c r="N30" s="2"/>
      <c r="O30" s="44"/>
      <c r="P30" s="23">
        <f t="shared" si="1"/>
        <v>1</v>
      </c>
      <c r="Q30" s="22">
        <f t="shared" si="2"/>
        <v>1900</v>
      </c>
      <c r="R30" s="22">
        <f t="shared" si="3"/>
        <v>122</v>
      </c>
      <c r="S30" s="59">
        <f t="shared" si="4"/>
        <v>0</v>
      </c>
      <c r="T30" s="58"/>
      <c r="V30" s="45">
        <v>44592</v>
      </c>
      <c r="W30" s="45">
        <v>44592</v>
      </c>
      <c r="X30" s="89" t="s">
        <v>491</v>
      </c>
      <c r="Y30" s="65">
        <v>193.36</v>
      </c>
      <c r="Z30" s="65">
        <v>185</v>
      </c>
      <c r="AA30" s="53"/>
      <c r="AB30" s="53"/>
      <c r="AC30" s="44"/>
      <c r="AD30" s="2"/>
      <c r="AE30" s="44"/>
      <c r="AF30" s="2"/>
      <c r="AH30" s="2"/>
      <c r="AI30" s="2"/>
      <c r="AJ30" s="2"/>
      <c r="AK30" s="2"/>
      <c r="AL30" s="2"/>
      <c r="AM30" s="2"/>
      <c r="AN30" s="31"/>
      <c r="AO30" s="2"/>
      <c r="AR30" s="2"/>
      <c r="AT30" s="2"/>
      <c r="AU30" s="2"/>
      <c r="AV30" s="48"/>
      <c r="AW30" s="30"/>
      <c r="AX30" s="31"/>
      <c r="AY30" s="2"/>
      <c r="BP30" s="44"/>
      <c r="BQ30" s="44"/>
      <c r="BR30" s="31"/>
      <c r="BW30" s="44"/>
      <c r="BX30" s="60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</row>
    <row r="31" spans="1:92" s="1" customFormat="1" x14ac:dyDescent="0.25">
      <c r="B31" s="29"/>
      <c r="F31" s="2" t="str">
        <f t="shared" si="0"/>
        <v xml:space="preserve">  </v>
      </c>
      <c r="L31" s="2"/>
      <c r="M31" s="33"/>
      <c r="N31" s="2"/>
      <c r="O31" s="44"/>
      <c r="P31" s="23">
        <f t="shared" si="1"/>
        <v>1</v>
      </c>
      <c r="Q31" s="22">
        <f t="shared" si="2"/>
        <v>1900</v>
      </c>
      <c r="R31" s="22">
        <f t="shared" si="3"/>
        <v>122</v>
      </c>
      <c r="S31" s="59">
        <f t="shared" si="4"/>
        <v>0</v>
      </c>
      <c r="T31" s="58"/>
      <c r="V31" s="44"/>
      <c r="W31" s="44"/>
      <c r="X31" s="31"/>
      <c r="Y31" s="53"/>
      <c r="Z31" s="53"/>
      <c r="AA31" s="53"/>
      <c r="AB31" s="53"/>
      <c r="AC31" s="44"/>
      <c r="AD31" s="2"/>
      <c r="AE31" s="44"/>
      <c r="AF31" s="2"/>
      <c r="AH31" s="2"/>
      <c r="AI31" s="2"/>
      <c r="AJ31" s="2"/>
      <c r="AK31" s="2"/>
      <c r="AL31" s="2"/>
      <c r="AM31" s="2"/>
      <c r="AN31" s="31"/>
      <c r="AO31" s="2"/>
      <c r="AR31" s="2"/>
      <c r="AT31" s="2"/>
      <c r="AU31" s="2"/>
      <c r="AV31" s="48"/>
      <c r="AW31" s="30"/>
      <c r="AX31" s="31"/>
      <c r="AY31" s="2"/>
      <c r="BP31" s="44"/>
      <c r="BQ31" s="44"/>
      <c r="BR31" s="31"/>
      <c r="BW31" s="44"/>
      <c r="BX31" s="60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</row>
    <row r="32" spans="1:92" s="1" customFormat="1" x14ac:dyDescent="0.25">
      <c r="B32" s="29"/>
      <c r="F32" s="2" t="str">
        <f t="shared" si="0"/>
        <v xml:space="preserve">  </v>
      </c>
      <c r="L32" s="2"/>
      <c r="M32" s="33"/>
      <c r="N32" s="2"/>
      <c r="O32" s="44"/>
      <c r="P32" s="23">
        <f t="shared" si="1"/>
        <v>1</v>
      </c>
      <c r="Q32" s="22">
        <f t="shared" si="2"/>
        <v>1900</v>
      </c>
      <c r="R32" s="22">
        <f t="shared" si="3"/>
        <v>122</v>
      </c>
      <c r="S32" s="59">
        <f t="shared" si="4"/>
        <v>0</v>
      </c>
      <c r="T32" s="58"/>
      <c r="V32" s="44"/>
      <c r="W32" s="44"/>
      <c r="X32" s="31"/>
      <c r="Y32" s="53"/>
      <c r="Z32" s="53"/>
      <c r="AA32" s="53"/>
      <c r="AB32" s="53"/>
      <c r="AC32" s="44"/>
      <c r="AD32" s="2"/>
      <c r="AE32" s="44"/>
      <c r="AF32" s="2"/>
      <c r="AH32" s="2"/>
      <c r="AI32" s="2"/>
      <c r="AJ32" s="2"/>
      <c r="AK32" s="2"/>
      <c r="AL32" s="2"/>
      <c r="AM32" s="2"/>
      <c r="AN32" s="31"/>
      <c r="AO32" s="2"/>
      <c r="AR32" s="2"/>
      <c r="AT32" s="2"/>
      <c r="AU32" s="2"/>
      <c r="AV32" s="48"/>
      <c r="AW32" s="30"/>
      <c r="AX32" s="31"/>
      <c r="AY32" s="2"/>
      <c r="BP32" s="44"/>
      <c r="BQ32" s="44"/>
      <c r="BR32" s="31"/>
      <c r="BW32" s="44"/>
      <c r="BX32" s="60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</row>
    <row r="33" spans="2:92" s="1" customFormat="1" x14ac:dyDescent="0.25">
      <c r="B33" s="29"/>
      <c r="F33" s="2" t="str">
        <f t="shared" si="0"/>
        <v xml:space="preserve">  </v>
      </c>
      <c r="L33" s="2"/>
      <c r="M33" s="33"/>
      <c r="N33" s="2"/>
      <c r="O33" s="44"/>
      <c r="P33" s="23">
        <f t="shared" si="1"/>
        <v>1</v>
      </c>
      <c r="Q33" s="22">
        <f t="shared" si="2"/>
        <v>1900</v>
      </c>
      <c r="R33" s="22">
        <f t="shared" si="3"/>
        <v>122</v>
      </c>
      <c r="S33" s="59">
        <f t="shared" si="4"/>
        <v>0</v>
      </c>
      <c r="T33" s="58"/>
      <c r="V33" s="44"/>
      <c r="W33" s="44"/>
      <c r="X33" s="31"/>
      <c r="Y33" s="53"/>
      <c r="Z33" s="53"/>
      <c r="AA33" s="53"/>
      <c r="AB33" s="53"/>
      <c r="AC33" s="44"/>
      <c r="AD33" s="2"/>
      <c r="AE33" s="44"/>
      <c r="AF33" s="2"/>
      <c r="AH33" s="2"/>
      <c r="AI33" s="2"/>
      <c r="AJ33" s="2"/>
      <c r="AK33" s="2"/>
      <c r="AL33" s="2"/>
      <c r="AM33" s="2"/>
      <c r="AN33" s="31"/>
      <c r="AO33" s="2"/>
      <c r="AR33" s="2"/>
      <c r="AT33" s="2"/>
      <c r="AU33" s="2"/>
      <c r="AV33" s="48"/>
      <c r="AW33" s="30"/>
      <c r="AX33" s="31"/>
      <c r="AY33" s="2"/>
      <c r="BP33" s="44"/>
      <c r="BQ33" s="44"/>
      <c r="BR33" s="31"/>
      <c r="BW33" s="44"/>
      <c r="BX33" s="60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</row>
    <row r="34" spans="2:92" s="1" customFormat="1" x14ac:dyDescent="0.25">
      <c r="B34" s="29"/>
      <c r="F34" s="2" t="str">
        <f t="shared" si="0"/>
        <v xml:space="preserve">  </v>
      </c>
      <c r="L34" s="2"/>
      <c r="M34" s="33"/>
      <c r="N34" s="2"/>
      <c r="O34" s="44"/>
      <c r="P34" s="23">
        <f t="shared" si="1"/>
        <v>1</v>
      </c>
      <c r="Q34" s="22">
        <f t="shared" si="2"/>
        <v>1900</v>
      </c>
      <c r="R34" s="22">
        <f t="shared" si="3"/>
        <v>122</v>
      </c>
      <c r="S34" s="59">
        <f t="shared" si="4"/>
        <v>0</v>
      </c>
      <c r="T34" s="58"/>
      <c r="V34" s="44"/>
      <c r="W34" s="44"/>
      <c r="X34" s="31"/>
      <c r="Y34" s="53"/>
      <c r="Z34" s="53"/>
      <c r="AA34" s="53"/>
      <c r="AB34" s="53"/>
      <c r="AC34" s="44"/>
      <c r="AD34" s="2"/>
      <c r="AE34" s="44"/>
      <c r="AF34" s="2"/>
      <c r="AH34" s="2"/>
      <c r="AI34" s="2"/>
      <c r="AJ34" s="2"/>
      <c r="AK34" s="2"/>
      <c r="AL34" s="2"/>
      <c r="AM34" s="2"/>
      <c r="AN34" s="31"/>
      <c r="AO34" s="2"/>
      <c r="AR34" s="2"/>
      <c r="AT34" s="2"/>
      <c r="AU34" s="2"/>
      <c r="AV34" s="48"/>
      <c r="AW34" s="30"/>
      <c r="AX34" s="31"/>
      <c r="AY34" s="2"/>
      <c r="BP34" s="44"/>
      <c r="BQ34" s="44"/>
      <c r="BR34" s="31"/>
      <c r="BW34" s="44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</row>
    <row r="35" spans="2:92" s="1" customFormat="1" x14ac:dyDescent="0.25">
      <c r="B35" s="29"/>
      <c r="F35" s="2" t="str">
        <f t="shared" si="0"/>
        <v xml:space="preserve">  </v>
      </c>
      <c r="L35" s="2"/>
      <c r="M35" s="33"/>
      <c r="N35" s="2"/>
      <c r="O35" s="44"/>
      <c r="P35" s="23">
        <f t="shared" si="1"/>
        <v>1</v>
      </c>
      <c r="Q35" s="22">
        <f t="shared" si="2"/>
        <v>1900</v>
      </c>
      <c r="R35" s="22">
        <f t="shared" si="3"/>
        <v>122</v>
      </c>
      <c r="S35" s="59">
        <f t="shared" si="4"/>
        <v>0</v>
      </c>
      <c r="T35" s="58"/>
      <c r="V35" s="44"/>
      <c r="W35" s="44"/>
      <c r="X35" s="31"/>
      <c r="Y35" s="53"/>
      <c r="Z35" s="53"/>
      <c r="AA35" s="53"/>
      <c r="AB35" s="53"/>
      <c r="AC35" s="44"/>
      <c r="AD35" s="2"/>
      <c r="AE35" s="44"/>
      <c r="AF35" s="2"/>
      <c r="AH35" s="2"/>
      <c r="AI35" s="2"/>
      <c r="AJ35" s="2"/>
      <c r="AK35" s="2"/>
      <c r="AL35" s="2"/>
      <c r="AM35" s="2"/>
      <c r="AN35" s="31"/>
      <c r="AO35" s="2"/>
      <c r="AR35" s="2"/>
      <c r="AT35" s="2"/>
      <c r="AU35" s="2"/>
      <c r="AV35" s="48"/>
      <c r="AW35" s="30"/>
      <c r="AX35" s="31"/>
      <c r="AY35" s="2"/>
      <c r="BP35" s="44"/>
      <c r="BQ35" s="44"/>
      <c r="BR35" s="31"/>
      <c r="BW35" s="44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</row>
    <row r="36" spans="2:92" s="1" customFormat="1" x14ac:dyDescent="0.25">
      <c r="B36" s="29"/>
      <c r="F36" s="2" t="str">
        <f t="shared" si="0"/>
        <v xml:space="preserve">  </v>
      </c>
      <c r="L36" s="2"/>
      <c r="M36" s="33"/>
      <c r="N36" s="2"/>
      <c r="O36" s="44"/>
      <c r="P36" s="23">
        <f t="shared" si="1"/>
        <v>1</v>
      </c>
      <c r="Q36" s="22">
        <f t="shared" si="2"/>
        <v>1900</v>
      </c>
      <c r="R36" s="22">
        <f t="shared" si="3"/>
        <v>122</v>
      </c>
      <c r="S36" s="59">
        <f t="shared" si="4"/>
        <v>0</v>
      </c>
      <c r="T36" s="58"/>
      <c r="V36" s="44"/>
      <c r="W36" s="44"/>
      <c r="X36" s="31"/>
      <c r="Y36" s="53"/>
      <c r="Z36" s="53"/>
      <c r="AA36" s="53"/>
      <c r="AB36" s="53"/>
      <c r="AC36" s="44"/>
      <c r="AD36" s="2"/>
      <c r="AE36" s="44"/>
      <c r="AF36" s="2"/>
      <c r="AH36" s="2"/>
      <c r="AI36" s="2"/>
      <c r="AJ36" s="2"/>
      <c r="AK36" s="2"/>
      <c r="AL36" s="2"/>
      <c r="AM36" s="2"/>
      <c r="AN36" s="31"/>
      <c r="AO36" s="2"/>
      <c r="AR36" s="2"/>
      <c r="AT36" s="2"/>
      <c r="AU36" s="2"/>
      <c r="AV36" s="48"/>
      <c r="AW36" s="30"/>
      <c r="AX36" s="31"/>
      <c r="AY36" s="2"/>
      <c r="BP36" s="44"/>
      <c r="BQ36" s="44"/>
      <c r="BR36" s="31"/>
      <c r="BW36" s="44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</row>
    <row r="37" spans="2:92" s="1" customFormat="1" x14ac:dyDescent="0.25">
      <c r="B37" s="29"/>
      <c r="F37" s="2" t="str">
        <f t="shared" si="0"/>
        <v xml:space="preserve">  </v>
      </c>
      <c r="L37" s="2"/>
      <c r="M37" s="33"/>
      <c r="N37" s="2"/>
      <c r="O37" s="44"/>
      <c r="P37" s="23">
        <f t="shared" si="1"/>
        <v>1</v>
      </c>
      <c r="Q37" s="22">
        <f t="shared" si="2"/>
        <v>1900</v>
      </c>
      <c r="R37" s="22">
        <f t="shared" si="3"/>
        <v>122</v>
      </c>
      <c r="S37" s="59">
        <f t="shared" si="4"/>
        <v>0</v>
      </c>
      <c r="T37" s="58"/>
      <c r="V37" s="44"/>
      <c r="W37" s="44"/>
      <c r="X37" s="31"/>
      <c r="Y37" s="53"/>
      <c r="Z37" s="53"/>
      <c r="AA37" s="53"/>
      <c r="AB37" s="53"/>
      <c r="AC37" s="44"/>
      <c r="AD37" s="2"/>
      <c r="AE37" s="44"/>
      <c r="AF37" s="2"/>
      <c r="AH37" s="2"/>
      <c r="AI37" s="2"/>
      <c r="AJ37" s="2"/>
      <c r="AK37" s="2"/>
      <c r="AL37" s="2"/>
      <c r="AM37" s="2"/>
      <c r="AN37" s="31"/>
      <c r="AO37" s="2"/>
      <c r="AR37" s="2"/>
      <c r="AT37" s="2"/>
      <c r="AU37" s="2"/>
      <c r="AV37" s="48"/>
      <c r="AW37" s="30"/>
      <c r="AX37" s="31"/>
      <c r="AY37" s="2"/>
      <c r="BP37" s="44"/>
      <c r="BQ37" s="44"/>
      <c r="BR37" s="31"/>
      <c r="BW37" s="44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</row>
    <row r="38" spans="2:92" s="1" customFormat="1" x14ac:dyDescent="0.25">
      <c r="B38" s="29"/>
      <c r="F38" s="2" t="str">
        <f t="shared" si="0"/>
        <v xml:space="preserve">  </v>
      </c>
      <c r="L38" s="2"/>
      <c r="M38" s="33"/>
      <c r="N38" s="2"/>
      <c r="O38" s="44"/>
      <c r="P38" s="23">
        <f t="shared" si="1"/>
        <v>1</v>
      </c>
      <c r="Q38" s="22">
        <f t="shared" si="2"/>
        <v>1900</v>
      </c>
      <c r="R38" s="22">
        <f t="shared" si="3"/>
        <v>122</v>
      </c>
      <c r="S38" s="59">
        <f t="shared" si="4"/>
        <v>0</v>
      </c>
      <c r="T38" s="58"/>
      <c r="V38" s="44"/>
      <c r="W38" s="44"/>
      <c r="X38" s="31"/>
      <c r="Y38" s="53"/>
      <c r="Z38" s="53"/>
      <c r="AA38" s="53"/>
      <c r="AB38" s="53"/>
      <c r="AC38" s="44"/>
      <c r="AD38" s="2"/>
      <c r="AE38" s="44"/>
      <c r="AF38" s="2"/>
      <c r="AH38" s="2"/>
      <c r="AI38" s="2"/>
      <c r="AJ38" s="2"/>
      <c r="AK38" s="2"/>
      <c r="AL38" s="2"/>
      <c r="AM38" s="2"/>
      <c r="AN38" s="31"/>
      <c r="AO38" s="2"/>
      <c r="AR38" s="2"/>
      <c r="AT38" s="2"/>
      <c r="AU38" s="2"/>
      <c r="AV38" s="48"/>
      <c r="AW38" s="30"/>
      <c r="AX38" s="31"/>
      <c r="AY38" s="2"/>
      <c r="BP38" s="44"/>
      <c r="BQ38" s="44"/>
      <c r="BR38" s="31"/>
      <c r="BW38" s="44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</row>
    <row r="39" spans="2:92" s="1" customFormat="1" x14ac:dyDescent="0.25">
      <c r="B39" s="29"/>
      <c r="F39" s="2" t="str">
        <f t="shared" ref="F39:F70" si="6">CONCATENATE(C39," ",D39," ",E39)</f>
        <v xml:space="preserve">  </v>
      </c>
      <c r="L39" s="2"/>
      <c r="M39" s="33"/>
      <c r="N39" s="2"/>
      <c r="O39" s="44"/>
      <c r="P39" s="23">
        <f t="shared" ref="P39:P70" si="7">MONTH(O39)</f>
        <v>1</v>
      </c>
      <c r="Q39" s="22">
        <f t="shared" ref="Q39:Q70" si="8">YEAR(O39)</f>
        <v>1900</v>
      </c>
      <c r="R39" s="22">
        <f t="shared" ref="R39:R70" si="9">2022-Q39</f>
        <v>122</v>
      </c>
      <c r="S39" s="59">
        <f t="shared" ref="S39:S70" si="10">T39/7</f>
        <v>0</v>
      </c>
      <c r="T39" s="58"/>
      <c r="V39" s="44"/>
      <c r="W39" s="44"/>
      <c r="X39" s="31"/>
      <c r="Y39" s="53"/>
      <c r="Z39" s="53"/>
      <c r="AA39" s="53"/>
      <c r="AB39" s="53"/>
      <c r="AC39" s="44"/>
      <c r="AD39" s="2"/>
      <c r="AE39" s="44"/>
      <c r="AF39" s="2"/>
      <c r="AH39" s="2"/>
      <c r="AI39" s="2"/>
      <c r="AJ39" s="2"/>
      <c r="AK39" s="2"/>
      <c r="AL39" s="2"/>
      <c r="AM39" s="2"/>
      <c r="AN39" s="31"/>
      <c r="AO39" s="2"/>
      <c r="AR39" s="2"/>
      <c r="AT39" s="2"/>
      <c r="AU39" s="2"/>
      <c r="AV39" s="48"/>
      <c r="AW39" s="30"/>
      <c r="AX39" s="31"/>
      <c r="AY39" s="2"/>
      <c r="BP39" s="44"/>
      <c r="BQ39" s="44"/>
      <c r="BR39" s="31"/>
      <c r="BW39" s="44"/>
      <c r="BY39" s="118"/>
      <c r="BZ39" s="118"/>
      <c r="CA39" s="118"/>
      <c r="CB39" s="118"/>
      <c r="CC39" s="118"/>
      <c r="CD39" s="118"/>
      <c r="CE39" s="118"/>
      <c r="CF39" s="118"/>
      <c r="CG39" s="118"/>
      <c r="CH39" s="118"/>
      <c r="CI39" s="118"/>
      <c r="CJ39" s="118"/>
      <c r="CK39" s="118"/>
      <c r="CL39" s="118"/>
      <c r="CM39" s="118"/>
      <c r="CN39" s="118"/>
    </row>
    <row r="40" spans="2:92" s="1" customFormat="1" x14ac:dyDescent="0.25">
      <c r="B40" s="29"/>
      <c r="F40" s="2" t="str">
        <f t="shared" si="6"/>
        <v xml:space="preserve">  </v>
      </c>
      <c r="L40" s="2"/>
      <c r="M40" s="33"/>
      <c r="N40" s="2"/>
      <c r="O40" s="44"/>
      <c r="P40" s="23">
        <f t="shared" si="7"/>
        <v>1</v>
      </c>
      <c r="Q40" s="22">
        <f t="shared" si="8"/>
        <v>1900</v>
      </c>
      <c r="R40" s="22">
        <f t="shared" si="9"/>
        <v>122</v>
      </c>
      <c r="S40" s="59">
        <f t="shared" si="10"/>
        <v>0</v>
      </c>
      <c r="T40" s="58"/>
      <c r="V40" s="44"/>
      <c r="W40" s="44"/>
      <c r="X40" s="31"/>
      <c r="Y40" s="53"/>
      <c r="Z40" s="53"/>
      <c r="AA40" s="53"/>
      <c r="AB40" s="53"/>
      <c r="AC40" s="44"/>
      <c r="AD40" s="2"/>
      <c r="AE40" s="44"/>
      <c r="AF40" s="2"/>
      <c r="AH40" s="2"/>
      <c r="AI40" s="2"/>
      <c r="AJ40" s="2"/>
      <c r="AK40" s="2"/>
      <c r="AL40" s="2"/>
      <c r="AM40" s="2"/>
      <c r="AN40" s="31"/>
      <c r="AO40" s="2"/>
      <c r="AR40" s="2"/>
      <c r="AT40" s="2"/>
      <c r="AU40" s="2"/>
      <c r="AV40" s="48"/>
      <c r="AW40" s="30"/>
      <c r="AX40" s="31"/>
      <c r="AY40" s="2"/>
      <c r="BP40" s="44"/>
      <c r="BQ40" s="44"/>
      <c r="BR40" s="31"/>
      <c r="BW40" s="44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</row>
    <row r="41" spans="2:92" s="1" customFormat="1" x14ac:dyDescent="0.25">
      <c r="B41" s="29"/>
      <c r="F41" s="2" t="str">
        <f t="shared" si="6"/>
        <v xml:space="preserve">  </v>
      </c>
      <c r="L41" s="2"/>
      <c r="M41" s="33"/>
      <c r="N41" s="2"/>
      <c r="O41" s="44"/>
      <c r="P41" s="23">
        <f t="shared" si="7"/>
        <v>1</v>
      </c>
      <c r="Q41" s="22">
        <f t="shared" si="8"/>
        <v>1900</v>
      </c>
      <c r="R41" s="22">
        <f t="shared" si="9"/>
        <v>122</v>
      </c>
      <c r="S41" s="59">
        <f t="shared" si="10"/>
        <v>0</v>
      </c>
      <c r="T41" s="58"/>
      <c r="V41" s="44"/>
      <c r="W41" s="44"/>
      <c r="X41" s="31"/>
      <c r="Y41" s="53"/>
      <c r="Z41" s="53"/>
      <c r="AA41" s="53"/>
      <c r="AB41" s="53"/>
      <c r="AC41" s="44"/>
      <c r="AD41" s="2"/>
      <c r="AE41" s="44"/>
      <c r="AF41" s="2"/>
      <c r="AH41" s="2"/>
      <c r="AI41" s="2"/>
      <c r="AJ41" s="2"/>
      <c r="AK41" s="2"/>
      <c r="AL41" s="2"/>
      <c r="AM41" s="2"/>
      <c r="AN41" s="31"/>
      <c r="AO41" s="2"/>
      <c r="AR41" s="2"/>
      <c r="AT41" s="2"/>
      <c r="AU41" s="2"/>
      <c r="AV41" s="48"/>
      <c r="AW41" s="30"/>
      <c r="AX41" s="31"/>
      <c r="AY41" s="2"/>
      <c r="BP41" s="44"/>
      <c r="BQ41" s="44"/>
      <c r="BR41" s="31"/>
      <c r="BW41" s="44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</row>
    <row r="42" spans="2:92" s="1" customFormat="1" x14ac:dyDescent="0.25">
      <c r="B42" s="29"/>
      <c r="F42" s="2" t="str">
        <f t="shared" si="6"/>
        <v xml:space="preserve">  </v>
      </c>
      <c r="L42" s="2"/>
      <c r="M42" s="33"/>
      <c r="N42" s="2"/>
      <c r="O42" s="44"/>
      <c r="P42" s="23">
        <f t="shared" si="7"/>
        <v>1</v>
      </c>
      <c r="Q42" s="22">
        <f t="shared" si="8"/>
        <v>1900</v>
      </c>
      <c r="R42" s="22">
        <f t="shared" si="9"/>
        <v>122</v>
      </c>
      <c r="S42" s="59">
        <f t="shared" si="10"/>
        <v>0</v>
      </c>
      <c r="T42" s="58"/>
      <c r="V42" s="44"/>
      <c r="W42" s="44"/>
      <c r="X42" s="31"/>
      <c r="Y42" s="53"/>
      <c r="Z42" s="53"/>
      <c r="AA42" s="53"/>
      <c r="AB42" s="53"/>
      <c r="AC42" s="44"/>
      <c r="AD42" s="2"/>
      <c r="AE42" s="44"/>
      <c r="AF42" s="2"/>
      <c r="AH42" s="2"/>
      <c r="AI42" s="2"/>
      <c r="AJ42" s="2"/>
      <c r="AK42" s="2"/>
      <c r="AL42" s="2"/>
      <c r="AM42" s="2"/>
      <c r="AN42" s="31"/>
      <c r="AO42" s="2"/>
      <c r="AR42" s="2"/>
      <c r="AT42" s="2"/>
      <c r="AU42" s="2"/>
      <c r="AV42" s="48"/>
      <c r="AW42" s="30"/>
      <c r="AX42" s="31"/>
      <c r="AY42" s="2"/>
      <c r="BP42" s="44"/>
      <c r="BQ42" s="44"/>
      <c r="BR42" s="31"/>
      <c r="BW42" s="44"/>
      <c r="BY42" s="118"/>
      <c r="BZ42" s="118"/>
      <c r="CA42" s="118"/>
      <c r="CB42" s="118"/>
      <c r="CC42" s="118"/>
      <c r="CD42" s="118"/>
      <c r="CE42" s="118"/>
      <c r="CF42" s="118"/>
      <c r="CG42" s="118"/>
      <c r="CH42" s="118"/>
      <c r="CI42" s="118"/>
      <c r="CJ42" s="118"/>
      <c r="CK42" s="118"/>
      <c r="CL42" s="118"/>
      <c r="CM42" s="118"/>
      <c r="CN42" s="118"/>
    </row>
    <row r="43" spans="2:92" s="1" customFormat="1" x14ac:dyDescent="0.25">
      <c r="B43" s="29"/>
      <c r="F43" s="2" t="str">
        <f t="shared" si="6"/>
        <v xml:space="preserve">  </v>
      </c>
      <c r="L43" s="2"/>
      <c r="M43" s="33"/>
      <c r="N43" s="2"/>
      <c r="O43" s="44"/>
      <c r="P43" s="23">
        <f t="shared" si="7"/>
        <v>1</v>
      </c>
      <c r="Q43" s="22">
        <f t="shared" si="8"/>
        <v>1900</v>
      </c>
      <c r="R43" s="22">
        <f t="shared" si="9"/>
        <v>122</v>
      </c>
      <c r="S43" s="59">
        <f t="shared" si="10"/>
        <v>0</v>
      </c>
      <c r="T43" s="58"/>
      <c r="V43" s="44"/>
      <c r="W43" s="44"/>
      <c r="X43" s="31"/>
      <c r="Y43" s="53"/>
      <c r="Z43" s="53"/>
      <c r="AA43" s="53"/>
      <c r="AB43" s="53"/>
      <c r="AC43" s="44"/>
      <c r="AD43" s="2"/>
      <c r="AE43" s="44"/>
      <c r="AF43" s="2"/>
      <c r="AH43" s="2"/>
      <c r="AI43" s="2"/>
      <c r="AJ43" s="2"/>
      <c r="AK43" s="2"/>
      <c r="AL43" s="2"/>
      <c r="AM43" s="2"/>
      <c r="AN43" s="31"/>
      <c r="AO43" s="2"/>
      <c r="AR43" s="2"/>
      <c r="AT43" s="2"/>
      <c r="AU43" s="2"/>
      <c r="AV43" s="48"/>
      <c r="AW43" s="30"/>
      <c r="AX43" s="31"/>
      <c r="AY43" s="2"/>
      <c r="BP43" s="44"/>
      <c r="BQ43" s="44"/>
      <c r="BR43" s="31"/>
      <c r="BW43" s="44"/>
      <c r="BY43" s="118"/>
      <c r="BZ43" s="118"/>
      <c r="CA43" s="118"/>
      <c r="CB43" s="118"/>
      <c r="CC43" s="118"/>
      <c r="CD43" s="118"/>
      <c r="CE43" s="118"/>
      <c r="CF43" s="118"/>
      <c r="CG43" s="118"/>
      <c r="CH43" s="118"/>
      <c r="CI43" s="118"/>
      <c r="CJ43" s="118"/>
      <c r="CK43" s="118"/>
      <c r="CL43" s="118"/>
      <c r="CM43" s="118"/>
      <c r="CN43" s="118"/>
    </row>
    <row r="44" spans="2:92" s="1" customFormat="1" x14ac:dyDescent="0.25">
      <c r="B44" s="29"/>
      <c r="F44" s="2" t="str">
        <f t="shared" si="6"/>
        <v xml:space="preserve">  </v>
      </c>
      <c r="L44" s="2"/>
      <c r="M44" s="33"/>
      <c r="N44" s="2"/>
      <c r="O44" s="44"/>
      <c r="P44" s="23">
        <f t="shared" si="7"/>
        <v>1</v>
      </c>
      <c r="Q44" s="22">
        <f t="shared" si="8"/>
        <v>1900</v>
      </c>
      <c r="R44" s="22">
        <f t="shared" si="9"/>
        <v>122</v>
      </c>
      <c r="S44" s="59">
        <f t="shared" si="10"/>
        <v>0</v>
      </c>
      <c r="T44" s="58"/>
      <c r="V44" s="44"/>
      <c r="W44" s="44"/>
      <c r="X44" s="31"/>
      <c r="Y44" s="53"/>
      <c r="Z44" s="53"/>
      <c r="AA44" s="53"/>
      <c r="AB44" s="53"/>
      <c r="AC44" s="44"/>
      <c r="AD44" s="2"/>
      <c r="AE44" s="44"/>
      <c r="AF44" s="2"/>
      <c r="AH44" s="2"/>
      <c r="AI44" s="2"/>
      <c r="AJ44" s="2"/>
      <c r="AK44" s="2"/>
      <c r="AL44" s="2"/>
      <c r="AM44" s="2"/>
      <c r="AN44" s="31"/>
      <c r="AO44" s="2"/>
      <c r="AR44" s="2"/>
      <c r="AT44" s="2"/>
      <c r="AU44" s="2"/>
      <c r="AV44" s="48"/>
      <c r="AW44" s="30"/>
      <c r="AX44" s="31"/>
      <c r="AY44" s="2"/>
      <c r="BP44" s="44"/>
      <c r="BQ44" s="44"/>
      <c r="BR44" s="31"/>
      <c r="BW44" s="44"/>
      <c r="BY44" s="118"/>
      <c r="BZ44" s="118"/>
      <c r="CA44" s="118"/>
      <c r="CB44" s="118"/>
      <c r="CC44" s="118"/>
      <c r="CD44" s="118"/>
      <c r="CE44" s="118"/>
      <c r="CF44" s="118"/>
      <c r="CG44" s="118"/>
      <c r="CH44" s="118"/>
      <c r="CI44" s="118"/>
      <c r="CJ44" s="118"/>
      <c r="CK44" s="118"/>
      <c r="CL44" s="118"/>
      <c r="CM44" s="118"/>
      <c r="CN44" s="118"/>
    </row>
    <row r="45" spans="2:92" s="1" customFormat="1" x14ac:dyDescent="0.25">
      <c r="B45" s="29"/>
      <c r="F45" s="2" t="str">
        <f t="shared" si="6"/>
        <v xml:space="preserve">  </v>
      </c>
      <c r="L45" s="2"/>
      <c r="M45" s="33"/>
      <c r="N45" s="2"/>
      <c r="O45" s="44"/>
      <c r="P45" s="23">
        <f t="shared" si="7"/>
        <v>1</v>
      </c>
      <c r="Q45" s="22">
        <f t="shared" si="8"/>
        <v>1900</v>
      </c>
      <c r="R45" s="22">
        <f t="shared" si="9"/>
        <v>122</v>
      </c>
      <c r="S45" s="59">
        <f t="shared" si="10"/>
        <v>0</v>
      </c>
      <c r="T45" s="58"/>
      <c r="V45" s="44"/>
      <c r="W45" s="44"/>
      <c r="X45" s="31"/>
      <c r="Y45" s="53"/>
      <c r="Z45" s="53"/>
      <c r="AA45" s="53"/>
      <c r="AB45" s="53"/>
      <c r="AC45" s="44"/>
      <c r="AD45" s="2"/>
      <c r="AE45" s="44"/>
      <c r="AF45" s="2"/>
      <c r="AH45" s="2"/>
      <c r="AI45" s="2"/>
      <c r="AJ45" s="2"/>
      <c r="AK45" s="2"/>
      <c r="AL45" s="2"/>
      <c r="AM45" s="2"/>
      <c r="AN45" s="31"/>
      <c r="AO45" s="2"/>
      <c r="AR45" s="2"/>
      <c r="AT45" s="2"/>
      <c r="AU45" s="2"/>
      <c r="AV45" s="48"/>
      <c r="AW45" s="30"/>
      <c r="AX45" s="31"/>
      <c r="AY45" s="2"/>
      <c r="BP45" s="44"/>
      <c r="BQ45" s="44"/>
      <c r="BR45" s="31"/>
      <c r="BW45" s="44"/>
      <c r="BY45" s="118"/>
      <c r="BZ45" s="118"/>
      <c r="CA45" s="118"/>
      <c r="CB45" s="118"/>
      <c r="CC45" s="118"/>
      <c r="CD45" s="118"/>
      <c r="CE45" s="118"/>
      <c r="CF45" s="118"/>
      <c r="CG45" s="118"/>
      <c r="CH45" s="118"/>
      <c r="CI45" s="118"/>
      <c r="CJ45" s="118"/>
      <c r="CK45" s="118"/>
      <c r="CL45" s="118"/>
      <c r="CM45" s="118"/>
      <c r="CN45" s="118"/>
    </row>
    <row r="46" spans="2:92" s="1" customFormat="1" x14ac:dyDescent="0.25">
      <c r="B46" s="29"/>
      <c r="F46" s="2" t="str">
        <f t="shared" si="6"/>
        <v xml:space="preserve">  </v>
      </c>
      <c r="L46" s="2"/>
      <c r="M46" s="33"/>
      <c r="N46" s="2"/>
      <c r="O46" s="44"/>
      <c r="P46" s="23">
        <f t="shared" si="7"/>
        <v>1</v>
      </c>
      <c r="Q46" s="22">
        <f t="shared" si="8"/>
        <v>1900</v>
      </c>
      <c r="R46" s="22">
        <f t="shared" si="9"/>
        <v>122</v>
      </c>
      <c r="S46" s="59">
        <f t="shared" si="10"/>
        <v>0</v>
      </c>
      <c r="T46" s="58"/>
      <c r="V46" s="44"/>
      <c r="W46" s="44"/>
      <c r="X46" s="31"/>
      <c r="Y46" s="53"/>
      <c r="Z46" s="53"/>
      <c r="AA46" s="53"/>
      <c r="AB46" s="53"/>
      <c r="AC46" s="44"/>
      <c r="AD46" s="2"/>
      <c r="AE46" s="44"/>
      <c r="AF46" s="2"/>
      <c r="AH46" s="2"/>
      <c r="AI46" s="2"/>
      <c r="AJ46" s="2"/>
      <c r="AK46" s="2"/>
      <c r="AL46" s="2"/>
      <c r="AM46" s="2"/>
      <c r="AN46" s="31"/>
      <c r="AO46" s="2"/>
      <c r="AR46" s="2"/>
      <c r="AT46" s="2"/>
      <c r="AU46" s="2"/>
      <c r="AV46" s="48"/>
      <c r="AW46" s="30"/>
      <c r="AX46" s="31"/>
      <c r="AY46" s="2"/>
      <c r="BP46" s="44"/>
      <c r="BQ46" s="44"/>
      <c r="BR46" s="31"/>
      <c r="BW46" s="44"/>
      <c r="BY46" s="118"/>
      <c r="BZ46" s="118"/>
      <c r="CA46" s="118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8"/>
      <c r="CN46" s="118"/>
    </row>
    <row r="47" spans="2:92" s="1" customFormat="1" x14ac:dyDescent="0.25">
      <c r="B47" s="29"/>
      <c r="F47" s="2" t="str">
        <f t="shared" si="6"/>
        <v xml:space="preserve">  </v>
      </c>
      <c r="L47" s="2"/>
      <c r="M47" s="33"/>
      <c r="N47" s="2"/>
      <c r="O47" s="44"/>
      <c r="P47" s="23">
        <f t="shared" si="7"/>
        <v>1</v>
      </c>
      <c r="Q47" s="22">
        <f t="shared" si="8"/>
        <v>1900</v>
      </c>
      <c r="R47" s="22">
        <f t="shared" si="9"/>
        <v>122</v>
      </c>
      <c r="S47" s="59">
        <f t="shared" si="10"/>
        <v>0</v>
      </c>
      <c r="T47" s="58"/>
      <c r="V47" s="44"/>
      <c r="W47" s="44"/>
      <c r="X47" s="31"/>
      <c r="Y47" s="53"/>
      <c r="Z47" s="53"/>
      <c r="AA47" s="53"/>
      <c r="AB47" s="53"/>
      <c r="AC47" s="44"/>
      <c r="AD47" s="2"/>
      <c r="AE47" s="44"/>
      <c r="AF47" s="2"/>
      <c r="AH47" s="2"/>
      <c r="AI47" s="2"/>
      <c r="AJ47" s="2"/>
      <c r="AK47" s="2"/>
      <c r="AL47" s="2"/>
      <c r="AM47" s="2"/>
      <c r="AN47" s="31"/>
      <c r="AO47" s="2"/>
      <c r="AR47" s="2"/>
      <c r="AT47" s="2"/>
      <c r="AU47" s="2"/>
      <c r="AV47" s="48"/>
      <c r="AW47" s="30"/>
      <c r="AX47" s="31"/>
      <c r="AY47" s="2"/>
      <c r="BP47" s="44"/>
      <c r="BQ47" s="44"/>
      <c r="BR47" s="31"/>
      <c r="BW47" s="44"/>
      <c r="BY47" s="118"/>
      <c r="BZ47" s="118"/>
      <c r="CA47" s="118"/>
      <c r="CB47" s="118"/>
      <c r="CC47" s="118"/>
      <c r="CD47" s="118"/>
      <c r="CE47" s="118"/>
      <c r="CF47" s="118"/>
      <c r="CG47" s="118"/>
      <c r="CH47" s="118"/>
      <c r="CI47" s="118"/>
      <c r="CJ47" s="118"/>
      <c r="CK47" s="118"/>
      <c r="CL47" s="118"/>
      <c r="CM47" s="118"/>
      <c r="CN47" s="118"/>
    </row>
    <row r="48" spans="2:92" s="1" customFormat="1" x14ac:dyDescent="0.25">
      <c r="B48" s="29"/>
      <c r="F48" s="2" t="str">
        <f t="shared" si="6"/>
        <v xml:space="preserve">  </v>
      </c>
      <c r="L48" s="2"/>
      <c r="M48" s="33"/>
      <c r="N48" s="2"/>
      <c r="O48" s="44"/>
      <c r="P48" s="23">
        <f t="shared" si="7"/>
        <v>1</v>
      </c>
      <c r="Q48" s="22">
        <f t="shared" si="8"/>
        <v>1900</v>
      </c>
      <c r="R48" s="22">
        <f t="shared" si="9"/>
        <v>122</v>
      </c>
      <c r="S48" s="59">
        <f t="shared" si="10"/>
        <v>0</v>
      </c>
      <c r="T48" s="58"/>
      <c r="V48" s="44"/>
      <c r="W48" s="44"/>
      <c r="X48" s="31"/>
      <c r="Y48" s="53"/>
      <c r="Z48" s="53"/>
      <c r="AA48" s="53"/>
      <c r="AB48" s="53"/>
      <c r="AC48" s="44"/>
      <c r="AD48" s="2"/>
      <c r="AE48" s="44"/>
      <c r="AF48" s="2"/>
      <c r="AH48" s="2"/>
      <c r="AI48" s="2"/>
      <c r="AJ48" s="2"/>
      <c r="AK48" s="2"/>
      <c r="AL48" s="2"/>
      <c r="AM48" s="2"/>
      <c r="AN48" s="31"/>
      <c r="AO48" s="2"/>
      <c r="AR48" s="2"/>
      <c r="AT48" s="2"/>
      <c r="AU48" s="2"/>
      <c r="AV48" s="48"/>
      <c r="AW48" s="30"/>
      <c r="AX48" s="31"/>
      <c r="AY48" s="2"/>
      <c r="BP48" s="44"/>
      <c r="BQ48" s="44"/>
      <c r="BR48" s="31"/>
      <c r="BW48" s="44"/>
      <c r="BY48" s="118"/>
      <c r="BZ48" s="118"/>
      <c r="CA48" s="118"/>
      <c r="CB48" s="118"/>
      <c r="CC48" s="118"/>
      <c r="CD48" s="118"/>
      <c r="CE48" s="118"/>
      <c r="CF48" s="118"/>
      <c r="CG48" s="118"/>
      <c r="CH48" s="118"/>
      <c r="CI48" s="118"/>
      <c r="CJ48" s="118"/>
      <c r="CK48" s="118"/>
      <c r="CL48" s="118"/>
      <c r="CM48" s="118"/>
      <c r="CN48" s="118"/>
    </row>
    <row r="49" spans="2:92" s="1" customFormat="1" x14ac:dyDescent="0.25">
      <c r="B49" s="29"/>
      <c r="F49" s="2" t="str">
        <f t="shared" si="6"/>
        <v xml:space="preserve">  </v>
      </c>
      <c r="L49" s="2"/>
      <c r="M49" s="33"/>
      <c r="N49" s="2"/>
      <c r="O49" s="44"/>
      <c r="P49" s="23">
        <f t="shared" si="7"/>
        <v>1</v>
      </c>
      <c r="Q49" s="22">
        <f t="shared" si="8"/>
        <v>1900</v>
      </c>
      <c r="R49" s="22">
        <f t="shared" si="9"/>
        <v>122</v>
      </c>
      <c r="S49" s="59">
        <f t="shared" si="10"/>
        <v>0</v>
      </c>
      <c r="T49" s="58"/>
      <c r="V49" s="44"/>
      <c r="W49" s="44"/>
      <c r="X49" s="31"/>
      <c r="Y49" s="53"/>
      <c r="Z49" s="53"/>
      <c r="AA49" s="53"/>
      <c r="AB49" s="53"/>
      <c r="AC49" s="44"/>
      <c r="AD49" s="2"/>
      <c r="AE49" s="44"/>
      <c r="AF49" s="2"/>
      <c r="AH49" s="2"/>
      <c r="AI49" s="2"/>
      <c r="AJ49" s="2"/>
      <c r="AK49" s="2"/>
      <c r="AL49" s="2"/>
      <c r="AM49" s="2"/>
      <c r="AN49" s="31"/>
      <c r="AO49" s="2"/>
      <c r="AR49" s="2"/>
      <c r="AT49" s="2"/>
      <c r="AU49" s="2"/>
      <c r="AV49" s="48"/>
      <c r="AW49" s="30"/>
      <c r="AX49" s="31"/>
      <c r="AY49" s="2"/>
      <c r="BP49" s="44"/>
      <c r="BQ49" s="44"/>
      <c r="BR49" s="31"/>
      <c r="BW49" s="44"/>
      <c r="BY49" s="118"/>
      <c r="BZ49" s="118"/>
      <c r="CA49" s="118"/>
      <c r="CB49" s="118"/>
      <c r="CC49" s="118"/>
      <c r="CD49" s="118"/>
      <c r="CE49" s="118"/>
      <c r="CF49" s="118"/>
      <c r="CG49" s="118"/>
      <c r="CH49" s="118"/>
      <c r="CI49" s="118"/>
      <c r="CJ49" s="118"/>
      <c r="CK49" s="118"/>
      <c r="CL49" s="118"/>
      <c r="CM49" s="118"/>
      <c r="CN49" s="118"/>
    </row>
    <row r="50" spans="2:92" s="1" customFormat="1" x14ac:dyDescent="0.25">
      <c r="B50" s="29"/>
      <c r="F50" s="2" t="str">
        <f t="shared" si="6"/>
        <v xml:space="preserve">  </v>
      </c>
      <c r="L50" s="2"/>
      <c r="M50" s="33"/>
      <c r="N50" s="2"/>
      <c r="O50" s="44"/>
      <c r="P50" s="23">
        <f t="shared" si="7"/>
        <v>1</v>
      </c>
      <c r="Q50" s="22">
        <f t="shared" si="8"/>
        <v>1900</v>
      </c>
      <c r="R50" s="22">
        <f t="shared" si="9"/>
        <v>122</v>
      </c>
      <c r="S50" s="59">
        <f t="shared" si="10"/>
        <v>0</v>
      </c>
      <c r="T50" s="58"/>
      <c r="V50" s="44"/>
      <c r="W50" s="44"/>
      <c r="X50" s="31"/>
      <c r="Y50" s="53"/>
      <c r="Z50" s="53"/>
      <c r="AA50" s="53"/>
      <c r="AB50" s="53"/>
      <c r="AC50" s="44"/>
      <c r="AD50" s="2"/>
      <c r="AE50" s="44"/>
      <c r="AF50" s="2"/>
      <c r="AH50" s="2"/>
      <c r="AI50" s="2"/>
      <c r="AJ50" s="2"/>
      <c r="AK50" s="2"/>
      <c r="AL50" s="2"/>
      <c r="AM50" s="2"/>
      <c r="AN50" s="31"/>
      <c r="AO50" s="2"/>
      <c r="AR50" s="2"/>
      <c r="AT50" s="2"/>
      <c r="AU50" s="2"/>
      <c r="AV50" s="48"/>
      <c r="AW50" s="30"/>
      <c r="AX50" s="31"/>
      <c r="AY50" s="2"/>
      <c r="BP50" s="44"/>
      <c r="BQ50" s="44"/>
      <c r="BR50" s="31"/>
      <c r="BW50" s="44"/>
      <c r="BY50" s="118"/>
      <c r="BZ50" s="118"/>
      <c r="CA50" s="118"/>
      <c r="CB50" s="118"/>
      <c r="CC50" s="118"/>
      <c r="CD50" s="118"/>
      <c r="CE50" s="118"/>
      <c r="CF50" s="118"/>
      <c r="CG50" s="118"/>
      <c r="CH50" s="118"/>
      <c r="CI50" s="118"/>
      <c r="CJ50" s="118"/>
      <c r="CK50" s="118"/>
      <c r="CL50" s="118"/>
      <c r="CM50" s="118"/>
      <c r="CN50" s="118"/>
    </row>
    <row r="51" spans="2:92" s="1" customFormat="1" x14ac:dyDescent="0.25">
      <c r="B51" s="29"/>
      <c r="F51" s="2" t="str">
        <f t="shared" si="6"/>
        <v xml:space="preserve">  </v>
      </c>
      <c r="L51" s="2"/>
      <c r="M51" s="33"/>
      <c r="N51" s="2"/>
      <c r="O51" s="44"/>
      <c r="P51" s="23">
        <f t="shared" si="7"/>
        <v>1</v>
      </c>
      <c r="Q51" s="22">
        <f t="shared" si="8"/>
        <v>1900</v>
      </c>
      <c r="R51" s="22">
        <f t="shared" si="9"/>
        <v>122</v>
      </c>
      <c r="S51" s="59">
        <f t="shared" si="10"/>
        <v>0</v>
      </c>
      <c r="T51" s="58"/>
      <c r="V51" s="44"/>
      <c r="W51" s="44"/>
      <c r="X51" s="31"/>
      <c r="Y51" s="53"/>
      <c r="Z51" s="53"/>
      <c r="AA51" s="53"/>
      <c r="AB51" s="53"/>
      <c r="AC51" s="44"/>
      <c r="AD51" s="2"/>
      <c r="AE51" s="44"/>
      <c r="AF51" s="2"/>
      <c r="AH51" s="2"/>
      <c r="AI51" s="2"/>
      <c r="AJ51" s="2"/>
      <c r="AK51" s="2"/>
      <c r="AL51" s="2"/>
      <c r="AM51" s="2"/>
      <c r="AN51" s="31"/>
      <c r="AO51" s="2"/>
      <c r="AR51" s="2"/>
      <c r="AT51" s="2"/>
      <c r="AU51" s="2"/>
      <c r="AV51" s="48"/>
      <c r="AW51" s="30"/>
      <c r="AX51" s="31"/>
      <c r="AY51" s="2"/>
      <c r="BP51" s="44"/>
      <c r="BQ51" s="44"/>
      <c r="BR51" s="31"/>
      <c r="BW51" s="44"/>
      <c r="BY51" s="118"/>
      <c r="BZ51" s="118"/>
      <c r="CA51" s="118"/>
      <c r="CB51" s="118"/>
      <c r="CC51" s="118"/>
      <c r="CD51" s="118"/>
      <c r="CE51" s="118"/>
      <c r="CF51" s="118"/>
      <c r="CG51" s="118"/>
      <c r="CH51" s="118"/>
      <c r="CI51" s="118"/>
      <c r="CJ51" s="118"/>
      <c r="CK51" s="118"/>
      <c r="CL51" s="118"/>
      <c r="CM51" s="118"/>
      <c r="CN51" s="118"/>
    </row>
    <row r="52" spans="2:92" s="1" customFormat="1" x14ac:dyDescent="0.25">
      <c r="B52" s="29"/>
      <c r="F52" s="2" t="str">
        <f t="shared" si="6"/>
        <v xml:space="preserve">  </v>
      </c>
      <c r="L52" s="2"/>
      <c r="M52" s="33"/>
      <c r="N52" s="2"/>
      <c r="O52" s="44"/>
      <c r="P52" s="23">
        <f t="shared" si="7"/>
        <v>1</v>
      </c>
      <c r="Q52" s="22">
        <f t="shared" si="8"/>
        <v>1900</v>
      </c>
      <c r="R52" s="22">
        <f t="shared" si="9"/>
        <v>122</v>
      </c>
      <c r="S52" s="59">
        <f t="shared" si="10"/>
        <v>0</v>
      </c>
      <c r="T52" s="58"/>
      <c r="V52" s="44"/>
      <c r="W52" s="44"/>
      <c r="X52" s="31"/>
      <c r="Y52" s="53"/>
      <c r="Z52" s="53"/>
      <c r="AA52" s="53"/>
      <c r="AB52" s="53"/>
      <c r="AC52" s="44"/>
      <c r="AD52" s="2"/>
      <c r="AE52" s="44"/>
      <c r="AF52" s="2"/>
      <c r="AH52" s="2"/>
      <c r="AI52" s="2"/>
      <c r="AJ52" s="2"/>
      <c r="AK52" s="2"/>
      <c r="AL52" s="2"/>
      <c r="AM52" s="2"/>
      <c r="AN52" s="31"/>
      <c r="AO52" s="2"/>
      <c r="AR52" s="2"/>
      <c r="AT52" s="2"/>
      <c r="AU52" s="2"/>
      <c r="AV52" s="48"/>
      <c r="AW52" s="30"/>
      <c r="AX52" s="31"/>
      <c r="AY52" s="2"/>
      <c r="BP52" s="44"/>
      <c r="BQ52" s="44"/>
      <c r="BR52" s="31"/>
      <c r="BW52" s="44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118"/>
      <c r="CK52" s="118"/>
      <c r="CL52" s="118"/>
      <c r="CM52" s="118"/>
      <c r="CN52" s="118"/>
    </row>
    <row r="53" spans="2:92" s="1" customFormat="1" x14ac:dyDescent="0.25">
      <c r="B53" s="29"/>
      <c r="F53" s="2" t="str">
        <f t="shared" si="6"/>
        <v xml:space="preserve">  </v>
      </c>
      <c r="L53" s="2"/>
      <c r="M53" s="33"/>
      <c r="N53" s="2"/>
      <c r="O53" s="44"/>
      <c r="P53" s="23">
        <f t="shared" si="7"/>
        <v>1</v>
      </c>
      <c r="Q53" s="22">
        <f t="shared" si="8"/>
        <v>1900</v>
      </c>
      <c r="R53" s="22">
        <f t="shared" si="9"/>
        <v>122</v>
      </c>
      <c r="S53" s="59">
        <f t="shared" si="10"/>
        <v>0</v>
      </c>
      <c r="T53" s="58"/>
      <c r="V53" s="44"/>
      <c r="W53" s="44"/>
      <c r="X53" s="31"/>
      <c r="Y53" s="53"/>
      <c r="Z53" s="53"/>
      <c r="AA53" s="53"/>
      <c r="AB53" s="53"/>
      <c r="AC53" s="44"/>
      <c r="AD53" s="2"/>
      <c r="AE53" s="44"/>
      <c r="AF53" s="2"/>
      <c r="AH53" s="2"/>
      <c r="AI53" s="2"/>
      <c r="AJ53" s="2"/>
      <c r="AK53" s="2"/>
      <c r="AL53" s="2"/>
      <c r="AM53" s="2"/>
      <c r="AN53" s="31"/>
      <c r="AO53" s="2"/>
      <c r="AR53" s="2"/>
      <c r="AT53" s="2"/>
      <c r="AU53" s="2"/>
      <c r="AV53" s="48"/>
      <c r="AW53" s="30"/>
      <c r="AX53" s="31"/>
      <c r="AY53" s="2"/>
      <c r="BP53" s="44"/>
      <c r="BQ53" s="44"/>
      <c r="BR53" s="31"/>
      <c r="BW53" s="44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118"/>
    </row>
    <row r="54" spans="2:92" s="1" customFormat="1" x14ac:dyDescent="0.25">
      <c r="B54" s="29"/>
      <c r="F54" s="2" t="str">
        <f t="shared" si="6"/>
        <v xml:space="preserve">  </v>
      </c>
      <c r="L54" s="2"/>
      <c r="M54" s="33"/>
      <c r="N54" s="2"/>
      <c r="O54" s="44"/>
      <c r="P54" s="23">
        <f t="shared" si="7"/>
        <v>1</v>
      </c>
      <c r="Q54" s="22">
        <f t="shared" si="8"/>
        <v>1900</v>
      </c>
      <c r="R54" s="22">
        <f t="shared" si="9"/>
        <v>122</v>
      </c>
      <c r="S54" s="59">
        <f t="shared" si="10"/>
        <v>0</v>
      </c>
      <c r="T54" s="58"/>
      <c r="V54" s="44"/>
      <c r="W54" s="44"/>
      <c r="X54" s="31"/>
      <c r="Y54" s="53"/>
      <c r="Z54" s="53"/>
      <c r="AA54" s="53"/>
      <c r="AB54" s="53"/>
      <c r="AC54" s="44"/>
      <c r="AD54" s="2"/>
      <c r="AE54" s="44"/>
      <c r="AF54" s="2"/>
      <c r="AH54" s="2"/>
      <c r="AI54" s="2"/>
      <c r="AJ54" s="2"/>
      <c r="AK54" s="2"/>
      <c r="AL54" s="2"/>
      <c r="AM54" s="2"/>
      <c r="AN54" s="31"/>
      <c r="AO54" s="2"/>
      <c r="AR54" s="2"/>
      <c r="AT54" s="2"/>
      <c r="AU54" s="2"/>
      <c r="AV54" s="48"/>
      <c r="AW54" s="30"/>
      <c r="AX54" s="31"/>
      <c r="AY54" s="2"/>
      <c r="BP54" s="44"/>
      <c r="BQ54" s="44"/>
      <c r="BR54" s="31"/>
      <c r="BW54" s="44"/>
      <c r="BY54" s="118"/>
      <c r="BZ54" s="118"/>
      <c r="CA54" s="118"/>
      <c r="CB54" s="118"/>
      <c r="CC54" s="118"/>
      <c r="CD54" s="118"/>
      <c r="CE54" s="118"/>
      <c r="CF54" s="118"/>
      <c r="CG54" s="118"/>
      <c r="CH54" s="118"/>
      <c r="CI54" s="118"/>
      <c r="CJ54" s="118"/>
      <c r="CK54" s="118"/>
      <c r="CL54" s="118"/>
      <c r="CM54" s="118"/>
      <c r="CN54" s="118"/>
    </row>
    <row r="55" spans="2:92" s="1" customFormat="1" x14ac:dyDescent="0.25">
      <c r="B55" s="29"/>
      <c r="F55" s="2" t="str">
        <f t="shared" si="6"/>
        <v xml:space="preserve">  </v>
      </c>
      <c r="M55" s="33"/>
      <c r="O55" s="44"/>
      <c r="P55" s="23">
        <f t="shared" si="7"/>
        <v>1</v>
      </c>
      <c r="Q55" s="22">
        <f t="shared" si="8"/>
        <v>1900</v>
      </c>
      <c r="R55" s="22">
        <f t="shared" si="9"/>
        <v>122</v>
      </c>
      <c r="S55" s="59">
        <f t="shared" si="10"/>
        <v>0</v>
      </c>
      <c r="T55" s="58"/>
      <c r="V55" s="44"/>
      <c r="W55" s="44"/>
      <c r="X55" s="13"/>
      <c r="Y55" s="53"/>
      <c r="Z55" s="53"/>
      <c r="AA55" s="53"/>
      <c r="AB55" s="53"/>
      <c r="AC55" s="44"/>
      <c r="AE55" s="44"/>
      <c r="AN55" s="13"/>
      <c r="AV55" s="48"/>
      <c r="AW55" s="29"/>
      <c r="AX55" s="13"/>
      <c r="BP55" s="44"/>
      <c r="BQ55" s="44"/>
      <c r="BR55" s="13"/>
      <c r="BW55" s="44"/>
      <c r="BY55" s="118"/>
      <c r="BZ55" s="118"/>
      <c r="CA55" s="118"/>
      <c r="CB55" s="118"/>
      <c r="CC55" s="118"/>
      <c r="CD55" s="118"/>
      <c r="CE55" s="118"/>
      <c r="CF55" s="118"/>
      <c r="CG55" s="118"/>
      <c r="CH55" s="118"/>
      <c r="CI55" s="118"/>
      <c r="CJ55" s="118"/>
      <c r="CK55" s="118"/>
      <c r="CL55" s="118"/>
      <c r="CM55" s="118"/>
      <c r="CN55" s="118"/>
    </row>
    <row r="56" spans="2:92" s="1" customFormat="1" x14ac:dyDescent="0.25">
      <c r="B56" s="29"/>
      <c r="F56" s="2" t="str">
        <f t="shared" si="6"/>
        <v xml:space="preserve">  </v>
      </c>
      <c r="M56" s="33"/>
      <c r="O56" s="44"/>
      <c r="P56" s="23">
        <f t="shared" si="7"/>
        <v>1</v>
      </c>
      <c r="Q56" s="22">
        <f t="shared" si="8"/>
        <v>1900</v>
      </c>
      <c r="R56" s="22">
        <f t="shared" si="9"/>
        <v>122</v>
      </c>
      <c r="S56" s="59">
        <f t="shared" si="10"/>
        <v>0</v>
      </c>
      <c r="T56" s="58"/>
      <c r="V56" s="44"/>
      <c r="W56" s="44"/>
      <c r="X56" s="13"/>
      <c r="Y56" s="53"/>
      <c r="Z56" s="53"/>
      <c r="AA56" s="53"/>
      <c r="AB56" s="53"/>
      <c r="AC56" s="44"/>
      <c r="AE56" s="44"/>
      <c r="AN56" s="13"/>
      <c r="AV56" s="48"/>
      <c r="AW56" s="29"/>
      <c r="AX56" s="13"/>
      <c r="BP56" s="44"/>
      <c r="BQ56" s="44"/>
      <c r="BR56" s="13"/>
      <c r="BW56" s="44"/>
      <c r="BY56" s="118"/>
      <c r="BZ56" s="118"/>
      <c r="CA56" s="118"/>
      <c r="CB56" s="118"/>
      <c r="CC56" s="118"/>
      <c r="CD56" s="118"/>
      <c r="CE56" s="118"/>
      <c r="CF56" s="118"/>
      <c r="CG56" s="118"/>
      <c r="CH56" s="118"/>
      <c r="CI56" s="118"/>
      <c r="CJ56" s="118"/>
      <c r="CK56" s="118"/>
      <c r="CL56" s="118"/>
      <c r="CM56" s="118"/>
      <c r="CN56" s="118"/>
    </row>
    <row r="57" spans="2:92" s="1" customFormat="1" x14ac:dyDescent="0.25">
      <c r="B57" s="29"/>
      <c r="F57" s="2" t="str">
        <f t="shared" si="6"/>
        <v xml:space="preserve">  </v>
      </c>
      <c r="M57" s="33"/>
      <c r="O57" s="44"/>
      <c r="P57" s="23">
        <f t="shared" si="7"/>
        <v>1</v>
      </c>
      <c r="Q57" s="22">
        <f t="shared" si="8"/>
        <v>1900</v>
      </c>
      <c r="R57" s="22">
        <f t="shared" si="9"/>
        <v>122</v>
      </c>
      <c r="S57" s="59">
        <f t="shared" si="10"/>
        <v>0</v>
      </c>
      <c r="T57" s="58"/>
      <c r="V57" s="44"/>
      <c r="W57" s="44"/>
      <c r="X57" s="13"/>
      <c r="Y57" s="53"/>
      <c r="Z57" s="53"/>
      <c r="AA57" s="53"/>
      <c r="AB57" s="53"/>
      <c r="AC57" s="44"/>
      <c r="AE57" s="44"/>
      <c r="AN57" s="13"/>
      <c r="AV57" s="48"/>
      <c r="AW57" s="29"/>
      <c r="AX57" s="13"/>
      <c r="BP57" s="44"/>
      <c r="BQ57" s="44"/>
      <c r="BR57" s="13"/>
      <c r="BW57" s="44"/>
      <c r="BY57" s="118"/>
      <c r="BZ57" s="118"/>
      <c r="CA57" s="118"/>
      <c r="CB57" s="118"/>
      <c r="CC57" s="118"/>
      <c r="CD57" s="118"/>
      <c r="CE57" s="118"/>
      <c r="CF57" s="118"/>
      <c r="CG57" s="118"/>
      <c r="CH57" s="118"/>
      <c r="CI57" s="118"/>
      <c r="CJ57" s="118"/>
      <c r="CK57" s="118"/>
      <c r="CL57" s="118"/>
      <c r="CM57" s="118"/>
      <c r="CN57" s="118"/>
    </row>
    <row r="58" spans="2:92" s="1" customFormat="1" x14ac:dyDescent="0.25">
      <c r="B58" s="29"/>
      <c r="F58" s="2" t="str">
        <f t="shared" si="6"/>
        <v xml:space="preserve">  </v>
      </c>
      <c r="M58" s="33"/>
      <c r="O58" s="44"/>
      <c r="P58" s="23">
        <f t="shared" si="7"/>
        <v>1</v>
      </c>
      <c r="Q58" s="22">
        <f t="shared" si="8"/>
        <v>1900</v>
      </c>
      <c r="R58" s="22">
        <f t="shared" si="9"/>
        <v>122</v>
      </c>
      <c r="S58" s="59">
        <f t="shared" si="10"/>
        <v>0</v>
      </c>
      <c r="T58" s="58"/>
      <c r="V58" s="44"/>
      <c r="W58" s="44"/>
      <c r="X58" s="13"/>
      <c r="Y58" s="53"/>
      <c r="Z58" s="53"/>
      <c r="AA58" s="53"/>
      <c r="AB58" s="53"/>
      <c r="AC58" s="44"/>
      <c r="AE58" s="44"/>
      <c r="AN58" s="13"/>
      <c r="AV58" s="48"/>
      <c r="AW58" s="29"/>
      <c r="AX58" s="13"/>
      <c r="BP58" s="44"/>
      <c r="BQ58" s="44"/>
      <c r="BR58" s="13"/>
      <c r="BW58" s="44"/>
      <c r="BY58" s="118"/>
      <c r="BZ58" s="118"/>
      <c r="CA58" s="118"/>
      <c r="CB58" s="118"/>
      <c r="CC58" s="118"/>
      <c r="CD58" s="118"/>
      <c r="CE58" s="118"/>
      <c r="CF58" s="118"/>
      <c r="CG58" s="118"/>
      <c r="CH58" s="118"/>
      <c r="CI58" s="118"/>
      <c r="CJ58" s="118"/>
      <c r="CK58" s="118"/>
      <c r="CL58" s="118"/>
      <c r="CM58" s="118"/>
      <c r="CN58" s="118"/>
    </row>
    <row r="59" spans="2:92" s="1" customFormat="1" x14ac:dyDescent="0.25">
      <c r="B59" s="29"/>
      <c r="F59" s="2" t="str">
        <f t="shared" si="6"/>
        <v xml:space="preserve">  </v>
      </c>
      <c r="M59" s="33"/>
      <c r="O59" s="44"/>
      <c r="P59" s="23">
        <f t="shared" si="7"/>
        <v>1</v>
      </c>
      <c r="Q59" s="22">
        <f t="shared" si="8"/>
        <v>1900</v>
      </c>
      <c r="R59" s="22">
        <f t="shared" si="9"/>
        <v>122</v>
      </c>
      <c r="S59" s="59">
        <f t="shared" si="10"/>
        <v>0</v>
      </c>
      <c r="T59" s="58"/>
      <c r="V59" s="44"/>
      <c r="W59" s="44"/>
      <c r="X59" s="13"/>
      <c r="Y59" s="53"/>
      <c r="Z59" s="53"/>
      <c r="AA59" s="53"/>
      <c r="AB59" s="53"/>
      <c r="AC59" s="44"/>
      <c r="AE59" s="44"/>
      <c r="AN59" s="13"/>
      <c r="AV59" s="48"/>
      <c r="AW59" s="29"/>
      <c r="AX59" s="13"/>
      <c r="BP59" s="44"/>
      <c r="BQ59" s="44"/>
      <c r="BR59" s="13"/>
      <c r="BW59" s="44"/>
      <c r="BY59" s="118"/>
      <c r="BZ59" s="118"/>
      <c r="CA59" s="118"/>
      <c r="CB59" s="118"/>
      <c r="CC59" s="118"/>
      <c r="CD59" s="118"/>
      <c r="CE59" s="118"/>
      <c r="CF59" s="118"/>
      <c r="CG59" s="118"/>
      <c r="CH59" s="118"/>
      <c r="CI59" s="118"/>
      <c r="CJ59" s="118"/>
      <c r="CK59" s="118"/>
      <c r="CL59" s="118"/>
      <c r="CM59" s="118"/>
      <c r="CN59" s="118"/>
    </row>
    <row r="60" spans="2:92" s="1" customFormat="1" x14ac:dyDescent="0.25">
      <c r="B60" s="29"/>
      <c r="F60" s="2" t="str">
        <f t="shared" si="6"/>
        <v xml:space="preserve">  </v>
      </c>
      <c r="M60" s="33"/>
      <c r="O60" s="44"/>
      <c r="P60" s="23">
        <f t="shared" si="7"/>
        <v>1</v>
      </c>
      <c r="Q60" s="22">
        <f t="shared" si="8"/>
        <v>1900</v>
      </c>
      <c r="R60" s="22">
        <f t="shared" si="9"/>
        <v>122</v>
      </c>
      <c r="S60" s="59">
        <f t="shared" si="10"/>
        <v>0</v>
      </c>
      <c r="T60" s="58"/>
      <c r="V60" s="44"/>
      <c r="W60" s="44"/>
      <c r="X60" s="13"/>
      <c r="Y60" s="53"/>
      <c r="Z60" s="53"/>
      <c r="AA60" s="53"/>
      <c r="AB60" s="53"/>
      <c r="AC60" s="44"/>
      <c r="AE60" s="44"/>
      <c r="AN60" s="13"/>
      <c r="AV60" s="48"/>
      <c r="AW60" s="29"/>
      <c r="AX60" s="13"/>
      <c r="BP60" s="44"/>
      <c r="BQ60" s="44"/>
      <c r="BR60" s="13"/>
      <c r="BW60" s="44"/>
      <c r="BY60" s="118"/>
      <c r="BZ60" s="118"/>
      <c r="CA60" s="118"/>
      <c r="CB60" s="118"/>
      <c r="CC60" s="118"/>
      <c r="CD60" s="118"/>
      <c r="CE60" s="118"/>
      <c r="CF60" s="118"/>
      <c r="CG60" s="118"/>
      <c r="CH60" s="118"/>
      <c r="CI60" s="118"/>
      <c r="CJ60" s="118"/>
      <c r="CK60" s="118"/>
      <c r="CL60" s="118"/>
      <c r="CM60" s="118"/>
      <c r="CN60" s="118"/>
    </row>
    <row r="61" spans="2:92" s="1" customFormat="1" x14ac:dyDescent="0.25">
      <c r="B61" s="29"/>
      <c r="F61" s="2" t="str">
        <f t="shared" si="6"/>
        <v xml:space="preserve">  </v>
      </c>
      <c r="M61" s="33"/>
      <c r="O61" s="44"/>
      <c r="P61" s="23">
        <f t="shared" si="7"/>
        <v>1</v>
      </c>
      <c r="Q61" s="22">
        <f t="shared" si="8"/>
        <v>1900</v>
      </c>
      <c r="R61" s="22">
        <f t="shared" si="9"/>
        <v>122</v>
      </c>
      <c r="S61" s="59">
        <f t="shared" si="10"/>
        <v>0</v>
      </c>
      <c r="T61" s="58"/>
      <c r="V61" s="44"/>
      <c r="W61" s="44"/>
      <c r="X61" s="13"/>
      <c r="Y61" s="53"/>
      <c r="Z61" s="53"/>
      <c r="AA61" s="53"/>
      <c r="AB61" s="53"/>
      <c r="AC61" s="44"/>
      <c r="AE61" s="44"/>
      <c r="AN61" s="13"/>
      <c r="AV61" s="48"/>
      <c r="AW61" s="29"/>
      <c r="AX61" s="13"/>
      <c r="BP61" s="44"/>
      <c r="BQ61" s="44"/>
      <c r="BR61" s="13"/>
      <c r="BW61" s="44"/>
      <c r="BY61" s="118"/>
      <c r="BZ61" s="118"/>
      <c r="CA61" s="118"/>
      <c r="CB61" s="118"/>
      <c r="CC61" s="118"/>
      <c r="CD61" s="118"/>
      <c r="CE61" s="118"/>
      <c r="CF61" s="118"/>
      <c r="CG61" s="118"/>
      <c r="CH61" s="118"/>
      <c r="CI61" s="118"/>
      <c r="CJ61" s="118"/>
      <c r="CK61" s="118"/>
      <c r="CL61" s="118"/>
      <c r="CM61" s="118"/>
      <c r="CN61" s="118"/>
    </row>
    <row r="62" spans="2:92" s="1" customFormat="1" x14ac:dyDescent="0.25">
      <c r="B62" s="29"/>
      <c r="F62" s="2" t="str">
        <f t="shared" si="6"/>
        <v xml:space="preserve">  </v>
      </c>
      <c r="M62" s="33"/>
      <c r="O62" s="44"/>
      <c r="P62" s="23">
        <f t="shared" si="7"/>
        <v>1</v>
      </c>
      <c r="Q62" s="22">
        <f t="shared" si="8"/>
        <v>1900</v>
      </c>
      <c r="R62" s="22">
        <f t="shared" si="9"/>
        <v>122</v>
      </c>
      <c r="S62" s="59">
        <f t="shared" si="10"/>
        <v>0</v>
      </c>
      <c r="T62" s="58"/>
      <c r="V62" s="44"/>
      <c r="W62" s="44"/>
      <c r="X62" s="13"/>
      <c r="Y62" s="53"/>
      <c r="Z62" s="53"/>
      <c r="AA62" s="53"/>
      <c r="AB62" s="53"/>
      <c r="AC62" s="44"/>
      <c r="AE62" s="44"/>
      <c r="AN62" s="13"/>
      <c r="AV62" s="48"/>
      <c r="AW62" s="29"/>
      <c r="AX62" s="13"/>
      <c r="BP62" s="44"/>
      <c r="BQ62" s="44"/>
      <c r="BR62" s="13"/>
      <c r="BW62" s="44"/>
      <c r="BY62" s="118"/>
      <c r="BZ62" s="118"/>
      <c r="CA62" s="118"/>
      <c r="CB62" s="118"/>
      <c r="CC62" s="118"/>
      <c r="CD62" s="118"/>
      <c r="CE62" s="118"/>
      <c r="CF62" s="118"/>
      <c r="CG62" s="118"/>
      <c r="CH62" s="118"/>
      <c r="CI62" s="118"/>
      <c r="CJ62" s="118"/>
      <c r="CK62" s="118"/>
      <c r="CL62" s="118"/>
      <c r="CM62" s="118"/>
      <c r="CN62" s="118"/>
    </row>
    <row r="63" spans="2:92" s="1" customFormat="1" x14ac:dyDescent="0.25">
      <c r="B63" s="29"/>
      <c r="F63" s="2" t="str">
        <f t="shared" si="6"/>
        <v xml:space="preserve">  </v>
      </c>
      <c r="M63" s="33"/>
      <c r="O63" s="44"/>
      <c r="P63" s="23">
        <f t="shared" si="7"/>
        <v>1</v>
      </c>
      <c r="Q63" s="22">
        <f t="shared" si="8"/>
        <v>1900</v>
      </c>
      <c r="R63" s="22">
        <f t="shared" si="9"/>
        <v>122</v>
      </c>
      <c r="S63" s="59">
        <f t="shared" si="10"/>
        <v>0</v>
      </c>
      <c r="T63" s="58"/>
      <c r="V63" s="44"/>
      <c r="W63" s="44"/>
      <c r="X63" s="13"/>
      <c r="Y63" s="53"/>
      <c r="Z63" s="53"/>
      <c r="AA63" s="53"/>
      <c r="AB63" s="53"/>
      <c r="AC63" s="44"/>
      <c r="AE63" s="44"/>
      <c r="AN63" s="13"/>
      <c r="AV63" s="48"/>
      <c r="AW63" s="29"/>
      <c r="AX63" s="13"/>
      <c r="BP63" s="44"/>
      <c r="BQ63" s="44"/>
      <c r="BR63" s="13"/>
      <c r="BW63" s="44"/>
      <c r="BY63" s="118"/>
      <c r="BZ63" s="118"/>
      <c r="CA63" s="118"/>
      <c r="CB63" s="118"/>
      <c r="CC63" s="118"/>
      <c r="CD63" s="118"/>
      <c r="CE63" s="118"/>
      <c r="CF63" s="118"/>
      <c r="CG63" s="118"/>
      <c r="CH63" s="118"/>
      <c r="CI63" s="118"/>
      <c r="CJ63" s="118"/>
      <c r="CK63" s="118"/>
      <c r="CL63" s="118"/>
      <c r="CM63" s="118"/>
      <c r="CN63" s="118"/>
    </row>
    <row r="64" spans="2:92" s="1" customFormat="1" x14ac:dyDescent="0.25">
      <c r="B64" s="29"/>
      <c r="F64" s="2" t="str">
        <f t="shared" si="6"/>
        <v xml:space="preserve">  </v>
      </c>
      <c r="M64" s="33"/>
      <c r="O64" s="44"/>
      <c r="P64" s="23">
        <f t="shared" si="7"/>
        <v>1</v>
      </c>
      <c r="Q64" s="22">
        <f t="shared" si="8"/>
        <v>1900</v>
      </c>
      <c r="R64" s="22">
        <f t="shared" si="9"/>
        <v>122</v>
      </c>
      <c r="S64" s="59">
        <f t="shared" si="10"/>
        <v>0</v>
      </c>
      <c r="T64" s="58"/>
      <c r="V64" s="44"/>
      <c r="W64" s="44"/>
      <c r="X64" s="13"/>
      <c r="Y64" s="53"/>
      <c r="Z64" s="53"/>
      <c r="AA64" s="53"/>
      <c r="AB64" s="53"/>
      <c r="AC64" s="44"/>
      <c r="AE64" s="44"/>
      <c r="AN64" s="13"/>
      <c r="AV64" s="48"/>
      <c r="AW64" s="29"/>
      <c r="AX64" s="13"/>
      <c r="BP64" s="44"/>
      <c r="BQ64" s="44"/>
      <c r="BR64" s="13"/>
      <c r="BW64" s="44"/>
      <c r="BY64" s="118"/>
      <c r="BZ64" s="118"/>
      <c r="CA64" s="118"/>
      <c r="CB64" s="118"/>
      <c r="CC64" s="118"/>
      <c r="CD64" s="118"/>
      <c r="CE64" s="118"/>
      <c r="CF64" s="118"/>
      <c r="CG64" s="118"/>
      <c r="CH64" s="118"/>
      <c r="CI64" s="118"/>
      <c r="CJ64" s="118"/>
      <c r="CK64" s="118"/>
      <c r="CL64" s="118"/>
      <c r="CM64" s="118"/>
      <c r="CN64" s="118"/>
    </row>
    <row r="65" spans="2:92" s="1" customFormat="1" x14ac:dyDescent="0.25">
      <c r="B65" s="29"/>
      <c r="F65" s="2" t="str">
        <f t="shared" si="6"/>
        <v xml:space="preserve">  </v>
      </c>
      <c r="M65" s="33"/>
      <c r="O65" s="44"/>
      <c r="P65" s="23">
        <f t="shared" si="7"/>
        <v>1</v>
      </c>
      <c r="Q65" s="22">
        <f t="shared" si="8"/>
        <v>1900</v>
      </c>
      <c r="R65" s="22">
        <f t="shared" si="9"/>
        <v>122</v>
      </c>
      <c r="S65" s="59">
        <f t="shared" si="10"/>
        <v>0</v>
      </c>
      <c r="T65" s="58"/>
      <c r="V65" s="44"/>
      <c r="W65" s="44"/>
      <c r="X65" s="13"/>
      <c r="Y65" s="53"/>
      <c r="Z65" s="53"/>
      <c r="AA65" s="53"/>
      <c r="AB65" s="53"/>
      <c r="AC65" s="44"/>
      <c r="AE65" s="44"/>
      <c r="AN65" s="13"/>
      <c r="AV65" s="48"/>
      <c r="AW65" s="29"/>
      <c r="AX65" s="13"/>
      <c r="BP65" s="44"/>
      <c r="BQ65" s="44"/>
      <c r="BR65" s="13"/>
      <c r="BW65" s="44"/>
      <c r="BY65" s="118"/>
      <c r="BZ65" s="118"/>
      <c r="CA65" s="118"/>
      <c r="CB65" s="118"/>
      <c r="CC65" s="118"/>
      <c r="CD65" s="118"/>
      <c r="CE65" s="118"/>
      <c r="CF65" s="118"/>
      <c r="CG65" s="118"/>
      <c r="CH65" s="118"/>
      <c r="CI65" s="118"/>
      <c r="CJ65" s="118"/>
      <c r="CK65" s="118"/>
      <c r="CL65" s="118"/>
      <c r="CM65" s="118"/>
      <c r="CN65" s="118"/>
    </row>
    <row r="66" spans="2:92" s="1" customFormat="1" x14ac:dyDescent="0.25">
      <c r="B66" s="29"/>
      <c r="F66" s="2" t="str">
        <f t="shared" si="6"/>
        <v xml:space="preserve">  </v>
      </c>
      <c r="M66" s="33"/>
      <c r="O66" s="44"/>
      <c r="P66" s="23">
        <f t="shared" si="7"/>
        <v>1</v>
      </c>
      <c r="Q66" s="22">
        <f t="shared" si="8"/>
        <v>1900</v>
      </c>
      <c r="R66" s="22">
        <f t="shared" si="9"/>
        <v>122</v>
      </c>
      <c r="S66" s="59">
        <f t="shared" si="10"/>
        <v>0</v>
      </c>
      <c r="T66" s="58"/>
      <c r="V66" s="44"/>
      <c r="W66" s="44"/>
      <c r="X66" s="13"/>
      <c r="Y66" s="53"/>
      <c r="Z66" s="53"/>
      <c r="AA66" s="53"/>
      <c r="AB66" s="53"/>
      <c r="AC66" s="44"/>
      <c r="AE66" s="44"/>
      <c r="AN66" s="13"/>
      <c r="AV66" s="48"/>
      <c r="AW66" s="29"/>
      <c r="AX66" s="13"/>
      <c r="BP66" s="44"/>
      <c r="BQ66" s="44"/>
      <c r="BR66" s="13"/>
      <c r="BW66" s="44"/>
      <c r="BY66" s="118"/>
      <c r="BZ66" s="118"/>
      <c r="CA66" s="118"/>
      <c r="CB66" s="118"/>
      <c r="CC66" s="118"/>
      <c r="CD66" s="118"/>
      <c r="CE66" s="118"/>
      <c r="CF66" s="118"/>
      <c r="CG66" s="118"/>
      <c r="CH66" s="118"/>
      <c r="CI66" s="118"/>
      <c r="CJ66" s="118"/>
      <c r="CK66" s="118"/>
      <c r="CL66" s="118"/>
      <c r="CM66" s="118"/>
      <c r="CN66" s="118"/>
    </row>
    <row r="67" spans="2:92" s="1" customFormat="1" x14ac:dyDescent="0.25">
      <c r="B67" s="29"/>
      <c r="F67" s="2" t="str">
        <f t="shared" si="6"/>
        <v xml:space="preserve">  </v>
      </c>
      <c r="M67" s="33"/>
      <c r="O67" s="44"/>
      <c r="P67" s="23">
        <f t="shared" si="7"/>
        <v>1</v>
      </c>
      <c r="Q67" s="22">
        <f t="shared" si="8"/>
        <v>1900</v>
      </c>
      <c r="R67" s="22">
        <f t="shared" si="9"/>
        <v>122</v>
      </c>
      <c r="S67" s="59">
        <f t="shared" si="10"/>
        <v>0</v>
      </c>
      <c r="T67" s="58"/>
      <c r="V67" s="44"/>
      <c r="W67" s="44"/>
      <c r="X67" s="13"/>
      <c r="Y67" s="53"/>
      <c r="Z67" s="53"/>
      <c r="AA67" s="53"/>
      <c r="AB67" s="53"/>
      <c r="AC67" s="44"/>
      <c r="AE67" s="44"/>
      <c r="AN67" s="13"/>
      <c r="AV67" s="48"/>
      <c r="AW67" s="29"/>
      <c r="AX67" s="13"/>
      <c r="BP67" s="44"/>
      <c r="BQ67" s="44"/>
      <c r="BR67" s="13"/>
      <c r="BW67" s="44"/>
      <c r="BY67" s="118"/>
      <c r="BZ67" s="118"/>
      <c r="CA67" s="118"/>
      <c r="CB67" s="118"/>
      <c r="CC67" s="118"/>
      <c r="CD67" s="118"/>
      <c r="CE67" s="118"/>
      <c r="CF67" s="118"/>
      <c r="CG67" s="118"/>
      <c r="CH67" s="118"/>
      <c r="CI67" s="118"/>
      <c r="CJ67" s="118"/>
      <c r="CK67" s="118"/>
      <c r="CL67" s="118"/>
      <c r="CM67" s="118"/>
      <c r="CN67" s="118"/>
    </row>
    <row r="68" spans="2:92" s="1" customFormat="1" x14ac:dyDescent="0.25">
      <c r="B68" s="29"/>
      <c r="F68" s="2" t="str">
        <f t="shared" si="6"/>
        <v xml:space="preserve">  </v>
      </c>
      <c r="M68" s="33"/>
      <c r="O68" s="44"/>
      <c r="P68" s="23">
        <f t="shared" si="7"/>
        <v>1</v>
      </c>
      <c r="Q68" s="22">
        <f t="shared" si="8"/>
        <v>1900</v>
      </c>
      <c r="R68" s="22">
        <f t="shared" si="9"/>
        <v>122</v>
      </c>
      <c r="S68" s="59">
        <f t="shared" si="10"/>
        <v>0</v>
      </c>
      <c r="T68" s="58"/>
      <c r="V68" s="44"/>
      <c r="W68" s="44"/>
      <c r="X68" s="13"/>
      <c r="Y68" s="53"/>
      <c r="Z68" s="53"/>
      <c r="AA68" s="53"/>
      <c r="AB68" s="53"/>
      <c r="AC68" s="44"/>
      <c r="AE68" s="44"/>
      <c r="AN68" s="13"/>
      <c r="AV68" s="48"/>
      <c r="AW68" s="29"/>
      <c r="AX68" s="13"/>
      <c r="BP68" s="44"/>
      <c r="BQ68" s="44"/>
      <c r="BR68" s="13"/>
      <c r="BW68" s="44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</row>
    <row r="69" spans="2:92" s="1" customFormat="1" x14ac:dyDescent="0.25">
      <c r="B69" s="29"/>
      <c r="F69" s="2" t="str">
        <f t="shared" si="6"/>
        <v xml:space="preserve">  </v>
      </c>
      <c r="M69" s="33"/>
      <c r="O69" s="44"/>
      <c r="P69" s="23">
        <f t="shared" si="7"/>
        <v>1</v>
      </c>
      <c r="Q69" s="22">
        <f t="shared" si="8"/>
        <v>1900</v>
      </c>
      <c r="R69" s="22">
        <f t="shared" si="9"/>
        <v>122</v>
      </c>
      <c r="S69" s="59">
        <f t="shared" si="10"/>
        <v>0</v>
      </c>
      <c r="T69" s="58"/>
      <c r="V69" s="44"/>
      <c r="W69" s="44"/>
      <c r="X69" s="13"/>
      <c r="Y69" s="53"/>
      <c r="Z69" s="53"/>
      <c r="AA69" s="53"/>
      <c r="AB69" s="53"/>
      <c r="AC69" s="44"/>
      <c r="AE69" s="44"/>
      <c r="AN69" s="13"/>
      <c r="AV69" s="48"/>
      <c r="AW69" s="29"/>
      <c r="AX69" s="13"/>
      <c r="BP69" s="44"/>
      <c r="BQ69" s="44"/>
      <c r="BR69" s="13"/>
      <c r="BW69" s="44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</row>
    <row r="70" spans="2:92" s="1" customFormat="1" x14ac:dyDescent="0.25">
      <c r="B70" s="29"/>
      <c r="F70" s="2" t="str">
        <f t="shared" si="6"/>
        <v xml:space="preserve">  </v>
      </c>
      <c r="M70" s="33"/>
      <c r="O70" s="44"/>
      <c r="P70" s="23">
        <f t="shared" si="7"/>
        <v>1</v>
      </c>
      <c r="Q70" s="22">
        <f t="shared" si="8"/>
        <v>1900</v>
      </c>
      <c r="R70" s="22">
        <f t="shared" si="9"/>
        <v>122</v>
      </c>
      <c r="S70" s="59">
        <f t="shared" si="10"/>
        <v>0</v>
      </c>
      <c r="T70" s="58"/>
      <c r="V70" s="44"/>
      <c r="W70" s="44"/>
      <c r="X70" s="13"/>
      <c r="Y70" s="53"/>
      <c r="Z70" s="53"/>
      <c r="AA70" s="53"/>
      <c r="AB70" s="53"/>
      <c r="AC70" s="44"/>
      <c r="AE70" s="44"/>
      <c r="AN70" s="13"/>
      <c r="AV70" s="48"/>
      <c r="AW70" s="29"/>
      <c r="AX70" s="13"/>
      <c r="BP70" s="44"/>
      <c r="BQ70" s="44"/>
      <c r="BR70" s="13"/>
      <c r="BW70" s="44"/>
      <c r="BY70" s="118"/>
      <c r="BZ70" s="118"/>
      <c r="CA70" s="118"/>
      <c r="CB70" s="118"/>
      <c r="CC70" s="118"/>
      <c r="CD70" s="118"/>
      <c r="CE70" s="118"/>
      <c r="CF70" s="118"/>
      <c r="CG70" s="118"/>
      <c r="CH70" s="118"/>
      <c r="CI70" s="118"/>
      <c r="CJ70" s="118"/>
      <c r="CK70" s="118"/>
      <c r="CL70" s="118"/>
      <c r="CM70" s="118"/>
      <c r="CN70" s="118"/>
    </row>
    <row r="71" spans="2:92" s="1" customFormat="1" x14ac:dyDescent="0.25">
      <c r="B71" s="29"/>
      <c r="F71" s="2" t="str">
        <f t="shared" ref="F71:F101" si="11">CONCATENATE(C71," ",D71," ",E71)</f>
        <v xml:space="preserve">  </v>
      </c>
      <c r="M71" s="33"/>
      <c r="O71" s="44"/>
      <c r="P71" s="23">
        <f t="shared" ref="P71:P101" si="12">MONTH(O71)</f>
        <v>1</v>
      </c>
      <c r="Q71" s="22">
        <f t="shared" ref="Q71:Q101" si="13">YEAR(O71)</f>
        <v>1900</v>
      </c>
      <c r="R71" s="22">
        <f t="shared" ref="R71:R101" si="14">2022-Q71</f>
        <v>122</v>
      </c>
      <c r="S71" s="59">
        <f t="shared" ref="S71:S101" si="15">T71/7</f>
        <v>0</v>
      </c>
      <c r="T71" s="58"/>
      <c r="V71" s="44"/>
      <c r="W71" s="44"/>
      <c r="X71" s="13"/>
      <c r="Y71" s="53"/>
      <c r="Z71" s="53"/>
      <c r="AA71" s="53"/>
      <c r="AB71" s="53"/>
      <c r="AC71" s="44"/>
      <c r="AE71" s="44"/>
      <c r="AN71" s="13"/>
      <c r="AV71" s="48"/>
      <c r="AW71" s="29"/>
      <c r="AX71" s="13"/>
      <c r="BP71" s="44"/>
      <c r="BQ71" s="44"/>
      <c r="BR71" s="13"/>
      <c r="BW71" s="44"/>
      <c r="BY71" s="118"/>
      <c r="BZ71" s="118"/>
      <c r="CA71" s="118"/>
      <c r="CB71" s="118"/>
      <c r="CC71" s="118"/>
      <c r="CD71" s="118"/>
      <c r="CE71" s="118"/>
      <c r="CF71" s="118"/>
      <c r="CG71" s="118"/>
      <c r="CH71" s="118"/>
      <c r="CI71" s="118"/>
      <c r="CJ71" s="118"/>
      <c r="CK71" s="118"/>
      <c r="CL71" s="118"/>
      <c r="CM71" s="118"/>
      <c r="CN71" s="118"/>
    </row>
    <row r="72" spans="2:92" s="1" customFormat="1" x14ac:dyDescent="0.25">
      <c r="B72" s="29"/>
      <c r="F72" s="2" t="str">
        <f t="shared" si="11"/>
        <v xml:space="preserve">  </v>
      </c>
      <c r="M72" s="33"/>
      <c r="O72" s="44"/>
      <c r="P72" s="23">
        <f t="shared" si="12"/>
        <v>1</v>
      </c>
      <c r="Q72" s="22">
        <f t="shared" si="13"/>
        <v>1900</v>
      </c>
      <c r="R72" s="22">
        <f t="shared" si="14"/>
        <v>122</v>
      </c>
      <c r="S72" s="59">
        <f t="shared" si="15"/>
        <v>0</v>
      </c>
      <c r="T72" s="58"/>
      <c r="V72" s="44"/>
      <c r="W72" s="44"/>
      <c r="X72" s="13"/>
      <c r="Y72" s="53"/>
      <c r="Z72" s="53"/>
      <c r="AA72" s="53"/>
      <c r="AB72" s="53"/>
      <c r="AC72" s="44"/>
      <c r="AE72" s="44"/>
      <c r="AN72" s="13"/>
      <c r="AV72" s="48"/>
      <c r="AW72" s="29"/>
      <c r="AX72" s="13"/>
      <c r="BP72" s="44"/>
      <c r="BQ72" s="44"/>
      <c r="BR72" s="13"/>
      <c r="BW72" s="44"/>
      <c r="BY72" s="118"/>
      <c r="BZ72" s="118"/>
      <c r="CA72" s="118"/>
      <c r="CB72" s="118"/>
      <c r="CC72" s="118"/>
      <c r="CD72" s="118"/>
      <c r="CE72" s="118"/>
      <c r="CF72" s="118"/>
      <c r="CG72" s="118"/>
      <c r="CH72" s="118"/>
      <c r="CI72" s="118"/>
      <c r="CJ72" s="118"/>
      <c r="CK72" s="118"/>
      <c r="CL72" s="118"/>
      <c r="CM72" s="118"/>
      <c r="CN72" s="118"/>
    </row>
    <row r="73" spans="2:92" s="1" customFormat="1" x14ac:dyDescent="0.25">
      <c r="B73" s="29"/>
      <c r="F73" s="2" t="str">
        <f t="shared" si="11"/>
        <v xml:space="preserve">  </v>
      </c>
      <c r="M73" s="33"/>
      <c r="O73" s="44"/>
      <c r="P73" s="23">
        <f t="shared" si="12"/>
        <v>1</v>
      </c>
      <c r="Q73" s="22">
        <f t="shared" si="13"/>
        <v>1900</v>
      </c>
      <c r="R73" s="22">
        <f t="shared" si="14"/>
        <v>122</v>
      </c>
      <c r="S73" s="59">
        <f t="shared" si="15"/>
        <v>0</v>
      </c>
      <c r="T73" s="58"/>
      <c r="V73" s="44"/>
      <c r="W73" s="44"/>
      <c r="X73" s="13"/>
      <c r="Y73" s="53"/>
      <c r="Z73" s="53"/>
      <c r="AA73" s="53"/>
      <c r="AB73" s="53"/>
      <c r="AC73" s="44"/>
      <c r="AE73" s="44"/>
      <c r="AN73" s="13"/>
      <c r="AV73" s="48"/>
      <c r="AW73" s="29"/>
      <c r="AX73" s="13"/>
      <c r="BP73" s="44"/>
      <c r="BQ73" s="44"/>
      <c r="BR73" s="13"/>
      <c r="BW73" s="44"/>
      <c r="BY73" s="118"/>
      <c r="BZ73" s="118"/>
      <c r="CA73" s="118"/>
      <c r="CB73" s="118"/>
      <c r="CC73" s="118"/>
      <c r="CD73" s="118"/>
      <c r="CE73" s="118"/>
      <c r="CF73" s="118"/>
      <c r="CG73" s="118"/>
      <c r="CH73" s="118"/>
      <c r="CI73" s="118"/>
      <c r="CJ73" s="118"/>
      <c r="CK73" s="118"/>
      <c r="CL73" s="118"/>
      <c r="CM73" s="118"/>
      <c r="CN73" s="118"/>
    </row>
    <row r="74" spans="2:92" s="1" customFormat="1" x14ac:dyDescent="0.25">
      <c r="B74" s="29"/>
      <c r="F74" s="2" t="str">
        <f t="shared" si="11"/>
        <v xml:space="preserve">  </v>
      </c>
      <c r="M74" s="33"/>
      <c r="O74" s="44"/>
      <c r="P74" s="23">
        <f t="shared" si="12"/>
        <v>1</v>
      </c>
      <c r="Q74" s="22">
        <f t="shared" si="13"/>
        <v>1900</v>
      </c>
      <c r="R74" s="22">
        <f t="shared" si="14"/>
        <v>122</v>
      </c>
      <c r="S74" s="59">
        <f t="shared" si="15"/>
        <v>0</v>
      </c>
      <c r="T74" s="58"/>
      <c r="V74" s="44"/>
      <c r="W74" s="44"/>
      <c r="X74" s="13"/>
      <c r="Y74" s="53"/>
      <c r="Z74" s="53"/>
      <c r="AA74" s="53"/>
      <c r="AB74" s="53"/>
      <c r="AC74" s="44"/>
      <c r="AE74" s="44"/>
      <c r="AN74" s="13"/>
      <c r="AV74" s="48"/>
      <c r="AW74" s="29"/>
      <c r="AX74" s="13"/>
      <c r="BP74" s="44"/>
      <c r="BQ74" s="44"/>
      <c r="BR74" s="13"/>
      <c r="BW74" s="44"/>
      <c r="BY74" s="118"/>
      <c r="BZ74" s="118"/>
      <c r="CA74" s="118"/>
      <c r="CB74" s="118"/>
      <c r="CC74" s="118"/>
      <c r="CD74" s="118"/>
      <c r="CE74" s="118"/>
      <c r="CF74" s="118"/>
      <c r="CG74" s="118"/>
      <c r="CH74" s="118"/>
      <c r="CI74" s="118"/>
      <c r="CJ74" s="118"/>
      <c r="CK74" s="118"/>
      <c r="CL74" s="118"/>
      <c r="CM74" s="118"/>
      <c r="CN74" s="118"/>
    </row>
    <row r="75" spans="2:92" s="1" customFormat="1" x14ac:dyDescent="0.25">
      <c r="B75" s="29"/>
      <c r="F75" s="2" t="str">
        <f t="shared" si="11"/>
        <v xml:space="preserve">  </v>
      </c>
      <c r="M75" s="33"/>
      <c r="O75" s="44"/>
      <c r="P75" s="23">
        <f t="shared" si="12"/>
        <v>1</v>
      </c>
      <c r="Q75" s="22">
        <f t="shared" si="13"/>
        <v>1900</v>
      </c>
      <c r="R75" s="22">
        <f t="shared" si="14"/>
        <v>122</v>
      </c>
      <c r="S75" s="59">
        <f t="shared" si="15"/>
        <v>0</v>
      </c>
      <c r="T75" s="58"/>
      <c r="V75" s="44"/>
      <c r="W75" s="44"/>
      <c r="X75" s="13"/>
      <c r="Y75" s="53"/>
      <c r="Z75" s="53"/>
      <c r="AA75" s="53"/>
      <c r="AB75" s="53"/>
      <c r="AC75" s="44"/>
      <c r="AE75" s="44"/>
      <c r="AN75" s="13"/>
      <c r="AV75" s="48"/>
      <c r="AW75" s="29"/>
      <c r="AX75" s="13"/>
      <c r="BP75" s="44"/>
      <c r="BQ75" s="44"/>
      <c r="BR75" s="13"/>
      <c r="BW75" s="44"/>
      <c r="BY75" s="118"/>
      <c r="BZ75" s="118"/>
      <c r="CA75" s="118"/>
      <c r="CB75" s="118"/>
      <c r="CC75" s="118"/>
      <c r="CD75" s="118"/>
      <c r="CE75" s="118"/>
      <c r="CF75" s="118"/>
      <c r="CG75" s="118"/>
      <c r="CH75" s="118"/>
      <c r="CI75" s="118"/>
      <c r="CJ75" s="118"/>
      <c r="CK75" s="118"/>
      <c r="CL75" s="118"/>
      <c r="CM75" s="118"/>
      <c r="CN75" s="118"/>
    </row>
    <row r="76" spans="2:92" s="1" customFormat="1" x14ac:dyDescent="0.25">
      <c r="B76" s="29"/>
      <c r="F76" s="2" t="str">
        <f t="shared" si="11"/>
        <v xml:space="preserve">  </v>
      </c>
      <c r="M76" s="33"/>
      <c r="O76" s="44"/>
      <c r="P76" s="23">
        <f t="shared" si="12"/>
        <v>1</v>
      </c>
      <c r="Q76" s="22">
        <f t="shared" si="13"/>
        <v>1900</v>
      </c>
      <c r="R76" s="22">
        <f t="shared" si="14"/>
        <v>122</v>
      </c>
      <c r="S76" s="59">
        <f t="shared" si="15"/>
        <v>0</v>
      </c>
      <c r="T76" s="58"/>
      <c r="V76" s="44"/>
      <c r="W76" s="44"/>
      <c r="X76" s="13"/>
      <c r="Y76" s="53"/>
      <c r="Z76" s="53"/>
      <c r="AA76" s="53"/>
      <c r="AB76" s="53"/>
      <c r="AC76" s="44"/>
      <c r="AE76" s="44"/>
      <c r="AN76" s="13"/>
      <c r="AV76" s="48"/>
      <c r="AW76" s="29"/>
      <c r="AX76" s="13"/>
      <c r="BP76" s="44"/>
      <c r="BQ76" s="44"/>
      <c r="BR76" s="13"/>
      <c r="BW76" s="44"/>
      <c r="BY76" s="118"/>
      <c r="BZ76" s="118"/>
      <c r="CA76" s="118"/>
      <c r="CB76" s="118"/>
      <c r="CC76" s="118"/>
      <c r="CD76" s="118"/>
      <c r="CE76" s="118"/>
      <c r="CF76" s="118"/>
      <c r="CG76" s="118"/>
      <c r="CH76" s="118"/>
      <c r="CI76" s="118"/>
      <c r="CJ76" s="118"/>
      <c r="CK76" s="118"/>
      <c r="CL76" s="118"/>
      <c r="CM76" s="118"/>
      <c r="CN76" s="118"/>
    </row>
    <row r="77" spans="2:92" s="1" customFormat="1" x14ac:dyDescent="0.25">
      <c r="B77" s="29"/>
      <c r="F77" s="2" t="str">
        <f t="shared" si="11"/>
        <v xml:space="preserve">  </v>
      </c>
      <c r="M77" s="33"/>
      <c r="O77" s="44"/>
      <c r="P77" s="23">
        <f t="shared" si="12"/>
        <v>1</v>
      </c>
      <c r="Q77" s="22">
        <f t="shared" si="13"/>
        <v>1900</v>
      </c>
      <c r="R77" s="22">
        <f t="shared" si="14"/>
        <v>122</v>
      </c>
      <c r="S77" s="59">
        <f t="shared" si="15"/>
        <v>0</v>
      </c>
      <c r="T77" s="58"/>
      <c r="V77" s="44"/>
      <c r="W77" s="44"/>
      <c r="X77" s="13"/>
      <c r="Y77" s="53"/>
      <c r="Z77" s="53"/>
      <c r="AA77" s="53"/>
      <c r="AB77" s="53"/>
      <c r="AC77" s="44"/>
      <c r="AE77" s="44"/>
      <c r="AN77" s="13"/>
      <c r="AV77" s="48"/>
      <c r="AW77" s="29"/>
      <c r="AX77" s="13"/>
      <c r="BP77" s="44"/>
      <c r="BQ77" s="44"/>
      <c r="BR77" s="13"/>
      <c r="BW77" s="44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</row>
    <row r="78" spans="2:92" s="1" customFormat="1" x14ac:dyDescent="0.25">
      <c r="B78" s="29"/>
      <c r="F78" s="2" t="str">
        <f t="shared" si="11"/>
        <v xml:space="preserve">  </v>
      </c>
      <c r="M78" s="33"/>
      <c r="O78" s="44"/>
      <c r="P78" s="23">
        <f t="shared" si="12"/>
        <v>1</v>
      </c>
      <c r="Q78" s="22">
        <f t="shared" si="13"/>
        <v>1900</v>
      </c>
      <c r="R78" s="22">
        <f t="shared" si="14"/>
        <v>122</v>
      </c>
      <c r="S78" s="59">
        <f t="shared" si="15"/>
        <v>0</v>
      </c>
      <c r="T78" s="58"/>
      <c r="V78" s="44"/>
      <c r="W78" s="44"/>
      <c r="X78" s="13"/>
      <c r="Y78" s="53"/>
      <c r="Z78" s="53"/>
      <c r="AA78" s="53"/>
      <c r="AB78" s="53"/>
      <c r="AC78" s="44"/>
      <c r="AE78" s="44"/>
      <c r="AN78" s="13"/>
      <c r="AV78" s="48"/>
      <c r="AW78" s="29"/>
      <c r="AX78" s="13"/>
      <c r="BP78" s="44"/>
      <c r="BQ78" s="44"/>
      <c r="BR78" s="13"/>
      <c r="BW78" s="44"/>
      <c r="BY78" s="118"/>
      <c r="BZ78" s="118"/>
      <c r="CA78" s="118"/>
      <c r="CB78" s="118"/>
      <c r="CC78" s="118"/>
      <c r="CD78" s="118"/>
      <c r="CE78" s="118"/>
      <c r="CF78" s="118"/>
      <c r="CG78" s="118"/>
      <c r="CH78" s="118"/>
      <c r="CI78" s="118"/>
      <c r="CJ78" s="118"/>
      <c r="CK78" s="118"/>
      <c r="CL78" s="118"/>
      <c r="CM78" s="118"/>
      <c r="CN78" s="118"/>
    </row>
    <row r="79" spans="2:92" s="1" customFormat="1" x14ac:dyDescent="0.25">
      <c r="B79" s="29"/>
      <c r="F79" s="2" t="str">
        <f t="shared" si="11"/>
        <v xml:space="preserve">  </v>
      </c>
      <c r="M79" s="33"/>
      <c r="O79" s="44"/>
      <c r="P79" s="23">
        <f t="shared" si="12"/>
        <v>1</v>
      </c>
      <c r="Q79" s="22">
        <f t="shared" si="13"/>
        <v>1900</v>
      </c>
      <c r="R79" s="22">
        <f t="shared" si="14"/>
        <v>122</v>
      </c>
      <c r="S79" s="59">
        <f t="shared" si="15"/>
        <v>0</v>
      </c>
      <c r="T79" s="58"/>
      <c r="V79" s="44"/>
      <c r="W79" s="44"/>
      <c r="X79" s="13"/>
      <c r="Y79" s="53"/>
      <c r="Z79" s="53"/>
      <c r="AA79" s="53"/>
      <c r="AB79" s="53"/>
      <c r="AC79" s="44"/>
      <c r="AE79" s="44"/>
      <c r="AN79" s="13"/>
      <c r="AV79" s="48"/>
      <c r="AW79" s="29"/>
      <c r="AX79" s="13"/>
      <c r="BP79" s="44"/>
      <c r="BQ79" s="44"/>
      <c r="BR79" s="13"/>
      <c r="BW79" s="44"/>
      <c r="BY79" s="118"/>
      <c r="BZ79" s="118"/>
      <c r="CA79" s="118"/>
      <c r="CB79" s="118"/>
      <c r="CC79" s="118"/>
      <c r="CD79" s="118"/>
      <c r="CE79" s="118"/>
      <c r="CF79" s="118"/>
      <c r="CG79" s="118"/>
      <c r="CH79" s="118"/>
      <c r="CI79" s="118"/>
      <c r="CJ79" s="118"/>
      <c r="CK79" s="118"/>
      <c r="CL79" s="118"/>
      <c r="CM79" s="118"/>
      <c r="CN79" s="118"/>
    </row>
    <row r="80" spans="2:92" s="1" customFormat="1" x14ac:dyDescent="0.25">
      <c r="B80" s="29"/>
      <c r="F80" s="2" t="str">
        <f t="shared" si="11"/>
        <v xml:space="preserve">  </v>
      </c>
      <c r="M80" s="33"/>
      <c r="O80" s="44"/>
      <c r="P80" s="23">
        <f t="shared" si="12"/>
        <v>1</v>
      </c>
      <c r="Q80" s="22">
        <f t="shared" si="13"/>
        <v>1900</v>
      </c>
      <c r="R80" s="22">
        <f t="shared" si="14"/>
        <v>122</v>
      </c>
      <c r="S80" s="59">
        <f t="shared" si="15"/>
        <v>0</v>
      </c>
      <c r="T80" s="58"/>
      <c r="V80" s="44"/>
      <c r="W80" s="44"/>
      <c r="X80" s="13"/>
      <c r="Y80" s="53"/>
      <c r="Z80" s="53"/>
      <c r="AA80" s="53"/>
      <c r="AB80" s="53"/>
      <c r="AC80" s="44"/>
      <c r="AE80" s="44"/>
      <c r="AN80" s="13"/>
      <c r="AV80" s="48"/>
      <c r="AW80" s="29"/>
      <c r="AX80" s="13"/>
      <c r="BP80" s="44"/>
      <c r="BQ80" s="44"/>
      <c r="BR80" s="13"/>
      <c r="BW80" s="44"/>
      <c r="BY80" s="118"/>
      <c r="BZ80" s="118"/>
      <c r="CA80" s="118"/>
      <c r="CB80" s="118"/>
      <c r="CC80" s="118"/>
      <c r="CD80" s="118"/>
      <c r="CE80" s="118"/>
      <c r="CF80" s="118"/>
      <c r="CG80" s="118"/>
      <c r="CH80" s="118"/>
      <c r="CI80" s="118"/>
      <c r="CJ80" s="118"/>
      <c r="CK80" s="118"/>
      <c r="CL80" s="118"/>
      <c r="CM80" s="118"/>
      <c r="CN80" s="118"/>
    </row>
    <row r="81" spans="2:92" s="1" customFormat="1" x14ac:dyDescent="0.25">
      <c r="B81" s="29"/>
      <c r="F81" s="2" t="str">
        <f t="shared" si="11"/>
        <v xml:space="preserve">  </v>
      </c>
      <c r="M81" s="33"/>
      <c r="O81" s="44"/>
      <c r="P81" s="23">
        <f t="shared" si="12"/>
        <v>1</v>
      </c>
      <c r="Q81" s="22">
        <f t="shared" si="13"/>
        <v>1900</v>
      </c>
      <c r="R81" s="22">
        <f t="shared" si="14"/>
        <v>122</v>
      </c>
      <c r="S81" s="59">
        <f t="shared" si="15"/>
        <v>0</v>
      </c>
      <c r="T81" s="58"/>
      <c r="V81" s="44"/>
      <c r="W81" s="44"/>
      <c r="X81" s="13"/>
      <c r="Y81" s="53"/>
      <c r="Z81" s="53"/>
      <c r="AA81" s="53"/>
      <c r="AB81" s="53"/>
      <c r="AC81" s="44"/>
      <c r="AE81" s="44"/>
      <c r="AN81" s="13"/>
      <c r="AV81" s="48"/>
      <c r="AW81" s="29"/>
      <c r="AX81" s="13"/>
      <c r="BP81" s="44"/>
      <c r="BQ81" s="44"/>
      <c r="BR81" s="13"/>
      <c r="BW81" s="44"/>
      <c r="BY81" s="118"/>
      <c r="BZ81" s="118"/>
      <c r="CA81" s="118"/>
      <c r="CB81" s="118"/>
      <c r="CC81" s="118"/>
      <c r="CD81" s="118"/>
      <c r="CE81" s="118"/>
      <c r="CF81" s="118"/>
      <c r="CG81" s="118"/>
      <c r="CH81" s="118"/>
      <c r="CI81" s="118"/>
      <c r="CJ81" s="118"/>
      <c r="CK81" s="118"/>
      <c r="CL81" s="118"/>
      <c r="CM81" s="118"/>
      <c r="CN81" s="118"/>
    </row>
    <row r="82" spans="2:92" s="1" customFormat="1" x14ac:dyDescent="0.25">
      <c r="B82" s="29"/>
      <c r="F82" s="2" t="str">
        <f t="shared" si="11"/>
        <v xml:space="preserve">  </v>
      </c>
      <c r="M82" s="33"/>
      <c r="O82" s="44"/>
      <c r="P82" s="23">
        <f t="shared" si="12"/>
        <v>1</v>
      </c>
      <c r="Q82" s="22">
        <f t="shared" si="13"/>
        <v>1900</v>
      </c>
      <c r="R82" s="22">
        <f t="shared" si="14"/>
        <v>122</v>
      </c>
      <c r="S82" s="59">
        <f t="shared" si="15"/>
        <v>0</v>
      </c>
      <c r="T82" s="58"/>
      <c r="V82" s="44"/>
      <c r="W82" s="44"/>
      <c r="X82" s="13"/>
      <c r="Y82" s="53"/>
      <c r="Z82" s="53"/>
      <c r="AA82" s="53"/>
      <c r="AB82" s="53"/>
      <c r="AC82" s="44"/>
      <c r="AE82" s="44"/>
      <c r="AN82" s="13"/>
      <c r="AV82" s="48"/>
      <c r="AW82" s="29"/>
      <c r="AX82" s="13"/>
      <c r="BP82" s="44"/>
      <c r="BQ82" s="44"/>
      <c r="BR82" s="13"/>
      <c r="BW82" s="44"/>
      <c r="BY82" s="118"/>
      <c r="BZ82" s="118"/>
      <c r="CA82" s="118"/>
      <c r="CB82" s="118"/>
      <c r="CC82" s="118"/>
      <c r="CD82" s="118"/>
      <c r="CE82" s="118"/>
      <c r="CF82" s="118"/>
      <c r="CG82" s="118"/>
      <c r="CH82" s="118"/>
      <c r="CI82" s="118"/>
      <c r="CJ82" s="118"/>
      <c r="CK82" s="118"/>
      <c r="CL82" s="118"/>
      <c r="CM82" s="118"/>
      <c r="CN82" s="118"/>
    </row>
    <row r="83" spans="2:92" s="1" customFormat="1" x14ac:dyDescent="0.25">
      <c r="B83" s="29"/>
      <c r="F83" s="2" t="str">
        <f t="shared" si="11"/>
        <v xml:space="preserve">  </v>
      </c>
      <c r="M83" s="33"/>
      <c r="O83" s="44"/>
      <c r="P83" s="23">
        <f t="shared" si="12"/>
        <v>1</v>
      </c>
      <c r="Q83" s="22">
        <f t="shared" si="13"/>
        <v>1900</v>
      </c>
      <c r="R83" s="22">
        <f t="shared" si="14"/>
        <v>122</v>
      </c>
      <c r="S83" s="59">
        <f t="shared" si="15"/>
        <v>0</v>
      </c>
      <c r="T83" s="58"/>
      <c r="V83" s="44"/>
      <c r="W83" s="44"/>
      <c r="X83" s="13"/>
      <c r="Y83" s="53"/>
      <c r="Z83" s="53"/>
      <c r="AA83" s="53"/>
      <c r="AB83" s="53"/>
      <c r="AC83" s="44"/>
      <c r="AE83" s="44"/>
      <c r="AN83" s="13"/>
      <c r="AV83" s="48"/>
      <c r="AW83" s="29"/>
      <c r="AX83" s="13"/>
      <c r="BP83" s="44"/>
      <c r="BQ83" s="44"/>
      <c r="BR83" s="13"/>
      <c r="BW83" s="44"/>
      <c r="BY83" s="118"/>
      <c r="BZ83" s="118"/>
      <c r="CA83" s="118"/>
      <c r="CB83" s="118"/>
      <c r="CC83" s="118"/>
      <c r="CD83" s="118"/>
      <c r="CE83" s="118"/>
      <c r="CF83" s="118"/>
      <c r="CG83" s="118"/>
      <c r="CH83" s="118"/>
      <c r="CI83" s="118"/>
      <c r="CJ83" s="118"/>
      <c r="CK83" s="118"/>
      <c r="CL83" s="118"/>
      <c r="CM83" s="118"/>
      <c r="CN83" s="118"/>
    </row>
    <row r="84" spans="2:92" s="1" customFormat="1" x14ac:dyDescent="0.25">
      <c r="B84" s="29"/>
      <c r="F84" s="2" t="str">
        <f t="shared" si="11"/>
        <v xml:space="preserve">  </v>
      </c>
      <c r="M84" s="33"/>
      <c r="O84" s="44"/>
      <c r="P84" s="23">
        <f t="shared" si="12"/>
        <v>1</v>
      </c>
      <c r="Q84" s="22">
        <f t="shared" si="13"/>
        <v>1900</v>
      </c>
      <c r="R84" s="22">
        <f t="shared" si="14"/>
        <v>122</v>
      </c>
      <c r="S84" s="57">
        <f t="shared" si="15"/>
        <v>0</v>
      </c>
      <c r="T84" s="58"/>
      <c r="V84" s="44"/>
      <c r="W84" s="44"/>
      <c r="X84" s="13"/>
      <c r="Y84" s="53"/>
      <c r="Z84" s="53"/>
      <c r="AA84" s="53"/>
      <c r="AB84" s="53"/>
      <c r="AC84" s="44"/>
      <c r="AE84" s="44"/>
      <c r="AN84" s="13"/>
      <c r="AV84" s="48"/>
      <c r="AW84" s="29"/>
      <c r="AX84" s="13"/>
      <c r="BP84" s="44"/>
      <c r="BQ84" s="44"/>
      <c r="BR84" s="13"/>
      <c r="BW84" s="44"/>
      <c r="BY84" s="118"/>
      <c r="BZ84" s="118"/>
      <c r="CA84" s="118"/>
      <c r="CB84" s="118"/>
      <c r="CC84" s="118"/>
      <c r="CD84" s="118"/>
      <c r="CE84" s="118"/>
      <c r="CF84" s="118"/>
      <c r="CG84" s="118"/>
      <c r="CH84" s="118"/>
      <c r="CI84" s="118"/>
      <c r="CJ84" s="118"/>
      <c r="CK84" s="118"/>
      <c r="CL84" s="118"/>
      <c r="CM84" s="118"/>
      <c r="CN84" s="118"/>
    </row>
    <row r="85" spans="2:92" s="1" customFormat="1" x14ac:dyDescent="0.25">
      <c r="B85" s="29"/>
      <c r="F85" s="2" t="str">
        <f t="shared" si="11"/>
        <v xml:space="preserve">  </v>
      </c>
      <c r="M85" s="33"/>
      <c r="O85" s="44"/>
      <c r="P85" s="23">
        <f t="shared" si="12"/>
        <v>1</v>
      </c>
      <c r="Q85" s="22">
        <f t="shared" si="13"/>
        <v>1900</v>
      </c>
      <c r="R85" s="22">
        <f t="shared" si="14"/>
        <v>122</v>
      </c>
      <c r="S85" s="57">
        <f t="shared" si="15"/>
        <v>0</v>
      </c>
      <c r="T85" s="58"/>
      <c r="V85" s="44"/>
      <c r="W85" s="44"/>
      <c r="X85" s="13"/>
      <c r="Y85" s="53"/>
      <c r="Z85" s="53"/>
      <c r="AA85" s="53"/>
      <c r="AB85" s="53"/>
      <c r="AC85" s="44"/>
      <c r="AE85" s="44"/>
      <c r="AN85" s="13"/>
      <c r="AV85" s="48"/>
      <c r="AW85" s="29"/>
      <c r="AX85" s="13"/>
      <c r="BP85" s="44"/>
      <c r="BQ85" s="44"/>
      <c r="BR85" s="13"/>
      <c r="BW85" s="44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</row>
    <row r="86" spans="2:92" s="1" customFormat="1" x14ac:dyDescent="0.25">
      <c r="B86" s="29"/>
      <c r="F86" s="2" t="str">
        <f t="shared" si="11"/>
        <v xml:space="preserve">  </v>
      </c>
      <c r="M86" s="33"/>
      <c r="O86" s="44"/>
      <c r="P86" s="23">
        <f t="shared" si="12"/>
        <v>1</v>
      </c>
      <c r="Q86" s="22">
        <f t="shared" si="13"/>
        <v>1900</v>
      </c>
      <c r="R86" s="22">
        <f t="shared" si="14"/>
        <v>122</v>
      </c>
      <c r="S86" s="57">
        <f t="shared" si="15"/>
        <v>0</v>
      </c>
      <c r="T86" s="58"/>
      <c r="V86" s="44"/>
      <c r="W86" s="44"/>
      <c r="X86" s="13"/>
      <c r="Y86" s="53"/>
      <c r="Z86" s="53"/>
      <c r="AA86" s="53"/>
      <c r="AB86" s="53"/>
      <c r="AC86" s="44"/>
      <c r="AE86" s="44"/>
      <c r="AN86" s="13"/>
      <c r="AV86" s="48"/>
      <c r="AW86" s="29"/>
      <c r="AX86" s="13"/>
      <c r="BP86" s="44"/>
      <c r="BQ86" s="44"/>
      <c r="BR86" s="13"/>
      <c r="BW86" s="44"/>
      <c r="BY86" s="118"/>
      <c r="BZ86" s="118"/>
      <c r="CA86" s="118"/>
      <c r="CB86" s="118"/>
      <c r="CC86" s="118"/>
      <c r="CD86" s="118"/>
      <c r="CE86" s="118"/>
      <c r="CF86" s="118"/>
      <c r="CG86" s="118"/>
      <c r="CH86" s="118"/>
      <c r="CI86" s="118"/>
      <c r="CJ86" s="118"/>
      <c r="CK86" s="118"/>
      <c r="CL86" s="118"/>
      <c r="CM86" s="118"/>
      <c r="CN86" s="118"/>
    </row>
    <row r="87" spans="2:92" s="1" customFormat="1" x14ac:dyDescent="0.25">
      <c r="B87" s="29"/>
      <c r="F87" s="2" t="str">
        <f t="shared" si="11"/>
        <v xml:space="preserve">  </v>
      </c>
      <c r="M87" s="33"/>
      <c r="O87" s="44"/>
      <c r="P87" s="23">
        <f t="shared" si="12"/>
        <v>1</v>
      </c>
      <c r="Q87" s="22">
        <f t="shared" si="13"/>
        <v>1900</v>
      </c>
      <c r="R87" s="22">
        <f t="shared" si="14"/>
        <v>122</v>
      </c>
      <c r="S87" s="57">
        <f t="shared" si="15"/>
        <v>0</v>
      </c>
      <c r="T87" s="58"/>
      <c r="V87" s="44"/>
      <c r="W87" s="44"/>
      <c r="X87" s="13"/>
      <c r="Y87" s="53"/>
      <c r="Z87" s="53"/>
      <c r="AA87" s="53"/>
      <c r="AB87" s="53"/>
      <c r="AC87" s="44"/>
      <c r="AE87" s="44"/>
      <c r="AN87" s="13"/>
      <c r="AV87" s="48"/>
      <c r="AW87" s="29"/>
      <c r="AX87" s="13"/>
      <c r="BP87" s="44"/>
      <c r="BQ87" s="44"/>
      <c r="BR87" s="13"/>
      <c r="BW87" s="44"/>
      <c r="BY87" s="118"/>
      <c r="BZ87" s="11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</row>
    <row r="88" spans="2:92" s="1" customFormat="1" x14ac:dyDescent="0.25">
      <c r="B88" s="29"/>
      <c r="F88" s="2" t="str">
        <f t="shared" si="11"/>
        <v xml:space="preserve">  </v>
      </c>
      <c r="M88" s="33"/>
      <c r="O88" s="44"/>
      <c r="P88" s="23">
        <f t="shared" si="12"/>
        <v>1</v>
      </c>
      <c r="Q88" s="22">
        <f t="shared" si="13"/>
        <v>1900</v>
      </c>
      <c r="R88" s="22">
        <f t="shared" si="14"/>
        <v>122</v>
      </c>
      <c r="S88" s="57">
        <f t="shared" si="15"/>
        <v>0</v>
      </c>
      <c r="T88" s="58"/>
      <c r="V88" s="44"/>
      <c r="W88" s="44"/>
      <c r="X88" s="13"/>
      <c r="Y88" s="53"/>
      <c r="Z88" s="53"/>
      <c r="AA88" s="53"/>
      <c r="AB88" s="53"/>
      <c r="AC88" s="44"/>
      <c r="AE88" s="44"/>
      <c r="AN88" s="13"/>
      <c r="AV88" s="48"/>
      <c r="AW88" s="29"/>
      <c r="AX88" s="13"/>
      <c r="BP88" s="44"/>
      <c r="BQ88" s="44"/>
      <c r="BR88" s="13"/>
      <c r="BW88" s="44"/>
      <c r="BY88" s="118"/>
      <c r="BZ88" s="118"/>
      <c r="CA88" s="118"/>
      <c r="CB88" s="118"/>
      <c r="CC88" s="118"/>
      <c r="CD88" s="118"/>
      <c r="CE88" s="118"/>
      <c r="CF88" s="118"/>
      <c r="CG88" s="118"/>
      <c r="CH88" s="118"/>
      <c r="CI88" s="118"/>
      <c r="CJ88" s="118"/>
      <c r="CK88" s="118"/>
      <c r="CL88" s="118"/>
      <c r="CM88" s="118"/>
      <c r="CN88" s="118"/>
    </row>
    <row r="89" spans="2:92" s="1" customFormat="1" x14ac:dyDescent="0.25">
      <c r="B89" s="29"/>
      <c r="F89" s="2" t="str">
        <f t="shared" si="11"/>
        <v xml:space="preserve">  </v>
      </c>
      <c r="M89" s="33"/>
      <c r="O89" s="44"/>
      <c r="P89" s="23">
        <f t="shared" si="12"/>
        <v>1</v>
      </c>
      <c r="Q89" s="22">
        <f t="shared" si="13"/>
        <v>1900</v>
      </c>
      <c r="R89" s="22">
        <f t="shared" si="14"/>
        <v>122</v>
      </c>
      <c r="S89" s="57">
        <f t="shared" si="15"/>
        <v>0</v>
      </c>
      <c r="T89" s="58"/>
      <c r="V89" s="44"/>
      <c r="W89" s="44"/>
      <c r="X89" s="13"/>
      <c r="Y89" s="53"/>
      <c r="Z89" s="53"/>
      <c r="AA89" s="53"/>
      <c r="AB89" s="53"/>
      <c r="AC89" s="44"/>
      <c r="AE89" s="44"/>
      <c r="AN89" s="13"/>
      <c r="AV89" s="48"/>
      <c r="AW89" s="29"/>
      <c r="AX89" s="13"/>
      <c r="BP89" s="44"/>
      <c r="BQ89" s="44"/>
      <c r="BR89" s="13"/>
      <c r="BW89" s="44"/>
      <c r="BY89" s="118"/>
      <c r="BZ89" s="118"/>
      <c r="CA89" s="118"/>
      <c r="CB89" s="118"/>
      <c r="CC89" s="118"/>
      <c r="CD89" s="118"/>
      <c r="CE89" s="118"/>
      <c r="CF89" s="118"/>
      <c r="CG89" s="118"/>
      <c r="CH89" s="118"/>
      <c r="CI89" s="118"/>
      <c r="CJ89" s="118"/>
      <c r="CK89" s="118"/>
      <c r="CL89" s="118"/>
      <c r="CM89" s="118"/>
      <c r="CN89" s="118"/>
    </row>
    <row r="90" spans="2:92" s="1" customFormat="1" x14ac:dyDescent="0.25">
      <c r="B90" s="29"/>
      <c r="F90" s="2" t="str">
        <f t="shared" si="11"/>
        <v xml:space="preserve">  </v>
      </c>
      <c r="M90" s="33"/>
      <c r="O90" s="44"/>
      <c r="P90" s="23">
        <f t="shared" si="12"/>
        <v>1</v>
      </c>
      <c r="Q90" s="22">
        <f t="shared" si="13"/>
        <v>1900</v>
      </c>
      <c r="R90" s="22">
        <f t="shared" si="14"/>
        <v>122</v>
      </c>
      <c r="S90" s="57">
        <f t="shared" si="15"/>
        <v>0</v>
      </c>
      <c r="T90" s="58"/>
      <c r="V90" s="44"/>
      <c r="W90" s="44"/>
      <c r="X90" s="13"/>
      <c r="Y90" s="53"/>
      <c r="Z90" s="53"/>
      <c r="AA90" s="53"/>
      <c r="AB90" s="53"/>
      <c r="AC90" s="44"/>
      <c r="AE90" s="44"/>
      <c r="AN90" s="13"/>
      <c r="AV90" s="48"/>
      <c r="AW90" s="29"/>
      <c r="AX90" s="13"/>
      <c r="BP90" s="44"/>
      <c r="BQ90" s="44"/>
      <c r="BR90" s="13"/>
      <c r="BW90" s="44"/>
      <c r="BY90" s="118"/>
      <c r="BZ90" s="118"/>
      <c r="CA90" s="118"/>
      <c r="CB90" s="118"/>
      <c r="CC90" s="118"/>
      <c r="CD90" s="118"/>
      <c r="CE90" s="118"/>
      <c r="CF90" s="118"/>
      <c r="CG90" s="118"/>
      <c r="CH90" s="118"/>
      <c r="CI90" s="118"/>
      <c r="CJ90" s="118"/>
      <c r="CK90" s="118"/>
      <c r="CL90" s="118"/>
      <c r="CM90" s="118"/>
      <c r="CN90" s="118"/>
    </row>
    <row r="91" spans="2:92" s="1" customFormat="1" x14ac:dyDescent="0.25">
      <c r="B91" s="29"/>
      <c r="F91" s="2" t="str">
        <f t="shared" si="11"/>
        <v xml:space="preserve">  </v>
      </c>
      <c r="M91" s="33"/>
      <c r="O91" s="44"/>
      <c r="P91" s="23">
        <f t="shared" si="12"/>
        <v>1</v>
      </c>
      <c r="Q91" s="22">
        <f t="shared" si="13"/>
        <v>1900</v>
      </c>
      <c r="R91" s="22">
        <f t="shared" si="14"/>
        <v>122</v>
      </c>
      <c r="S91" s="57">
        <f t="shared" si="15"/>
        <v>0</v>
      </c>
      <c r="T91" s="58"/>
      <c r="V91" s="44"/>
      <c r="W91" s="44"/>
      <c r="X91" s="13"/>
      <c r="Y91" s="53"/>
      <c r="Z91" s="53"/>
      <c r="AA91" s="53"/>
      <c r="AB91" s="53"/>
      <c r="AC91" s="44"/>
      <c r="AE91" s="44"/>
      <c r="AN91" s="13"/>
      <c r="AV91" s="48"/>
      <c r="AW91" s="29"/>
      <c r="AX91" s="13"/>
      <c r="BP91" s="44"/>
      <c r="BQ91" s="44"/>
      <c r="BR91" s="13"/>
      <c r="BW91" s="44"/>
      <c r="BY91" s="118"/>
      <c r="BZ91" s="118"/>
      <c r="CA91" s="118"/>
      <c r="CB91" s="118"/>
      <c r="CC91" s="118"/>
      <c r="CD91" s="118"/>
      <c r="CE91" s="118"/>
      <c r="CF91" s="118"/>
      <c r="CG91" s="118"/>
      <c r="CH91" s="118"/>
      <c r="CI91" s="118"/>
      <c r="CJ91" s="118"/>
      <c r="CK91" s="118"/>
      <c r="CL91" s="118"/>
      <c r="CM91" s="118"/>
      <c r="CN91" s="118"/>
    </row>
    <row r="92" spans="2:92" s="1" customFormat="1" x14ac:dyDescent="0.25">
      <c r="B92" s="29"/>
      <c r="F92" s="2" t="str">
        <f t="shared" si="11"/>
        <v xml:space="preserve">  </v>
      </c>
      <c r="M92" s="33"/>
      <c r="O92" s="44"/>
      <c r="P92" s="23">
        <f t="shared" si="12"/>
        <v>1</v>
      </c>
      <c r="Q92" s="22">
        <f t="shared" si="13"/>
        <v>1900</v>
      </c>
      <c r="R92" s="22">
        <f t="shared" si="14"/>
        <v>122</v>
      </c>
      <c r="S92" s="57">
        <f t="shared" si="15"/>
        <v>0</v>
      </c>
      <c r="T92" s="58"/>
      <c r="V92" s="44"/>
      <c r="W92" s="44"/>
      <c r="X92" s="13"/>
      <c r="Y92" s="53"/>
      <c r="Z92" s="53"/>
      <c r="AA92" s="53"/>
      <c r="AB92" s="53"/>
      <c r="AC92" s="44"/>
      <c r="AE92" s="44"/>
      <c r="AN92" s="13"/>
      <c r="AV92" s="48"/>
      <c r="AW92" s="29"/>
      <c r="AX92" s="13"/>
      <c r="BP92" s="44"/>
      <c r="BQ92" s="44"/>
      <c r="BR92" s="13"/>
      <c r="BW92" s="44"/>
      <c r="BY92" s="118"/>
      <c r="BZ92" s="118"/>
      <c r="CA92" s="118"/>
      <c r="CB92" s="118"/>
      <c r="CC92" s="118"/>
      <c r="CD92" s="118"/>
      <c r="CE92" s="118"/>
      <c r="CF92" s="118"/>
      <c r="CG92" s="118"/>
      <c r="CH92" s="118"/>
      <c r="CI92" s="118"/>
      <c r="CJ92" s="118"/>
      <c r="CK92" s="118"/>
      <c r="CL92" s="118"/>
      <c r="CM92" s="118"/>
      <c r="CN92" s="118"/>
    </row>
    <row r="93" spans="2:92" s="1" customFormat="1" x14ac:dyDescent="0.25">
      <c r="B93" s="29"/>
      <c r="F93" s="2" t="str">
        <f t="shared" si="11"/>
        <v xml:space="preserve">  </v>
      </c>
      <c r="M93" s="33"/>
      <c r="O93" s="44"/>
      <c r="P93" s="23">
        <f t="shared" si="12"/>
        <v>1</v>
      </c>
      <c r="Q93" s="22">
        <f t="shared" si="13"/>
        <v>1900</v>
      </c>
      <c r="R93" s="22">
        <f t="shared" si="14"/>
        <v>122</v>
      </c>
      <c r="S93" s="57">
        <f t="shared" si="15"/>
        <v>0</v>
      </c>
      <c r="T93" s="58"/>
      <c r="V93" s="44"/>
      <c r="W93" s="44"/>
      <c r="X93" s="13"/>
      <c r="Y93" s="53"/>
      <c r="Z93" s="53"/>
      <c r="AA93" s="53"/>
      <c r="AB93" s="53"/>
      <c r="AC93" s="44"/>
      <c r="AE93" s="44"/>
      <c r="AN93" s="13"/>
      <c r="AV93" s="48"/>
      <c r="AW93" s="29"/>
      <c r="AX93" s="13"/>
      <c r="BP93" s="44"/>
      <c r="BQ93" s="44"/>
      <c r="BR93" s="13"/>
      <c r="BW93" s="44"/>
      <c r="BY93" s="118"/>
      <c r="BZ93" s="118"/>
      <c r="CA93" s="118"/>
      <c r="CB93" s="118"/>
      <c r="CC93" s="118"/>
      <c r="CD93" s="118"/>
      <c r="CE93" s="118"/>
      <c r="CF93" s="118"/>
      <c r="CG93" s="118"/>
      <c r="CH93" s="118"/>
      <c r="CI93" s="118"/>
      <c r="CJ93" s="118"/>
      <c r="CK93" s="118"/>
      <c r="CL93" s="118"/>
      <c r="CM93" s="118"/>
      <c r="CN93" s="118"/>
    </row>
    <row r="94" spans="2:92" s="1" customFormat="1" x14ac:dyDescent="0.25">
      <c r="B94" s="29"/>
      <c r="F94" s="2" t="str">
        <f t="shared" si="11"/>
        <v xml:space="preserve">  </v>
      </c>
      <c r="M94" s="33"/>
      <c r="O94" s="44"/>
      <c r="P94" s="23">
        <f t="shared" si="12"/>
        <v>1</v>
      </c>
      <c r="Q94" s="22">
        <f t="shared" si="13"/>
        <v>1900</v>
      </c>
      <c r="R94" s="22">
        <f t="shared" si="14"/>
        <v>122</v>
      </c>
      <c r="S94" s="57">
        <f t="shared" si="15"/>
        <v>0</v>
      </c>
      <c r="T94" s="58"/>
      <c r="V94" s="44"/>
      <c r="W94" s="44"/>
      <c r="X94" s="13"/>
      <c r="Y94" s="53"/>
      <c r="Z94" s="53"/>
      <c r="AA94" s="53"/>
      <c r="AB94" s="53"/>
      <c r="AC94" s="44"/>
      <c r="AE94" s="44"/>
      <c r="AN94" s="13"/>
      <c r="AV94" s="48"/>
      <c r="AW94" s="29"/>
      <c r="AX94" s="13"/>
      <c r="BP94" s="44"/>
      <c r="BQ94" s="44"/>
      <c r="BR94" s="13"/>
      <c r="BW94" s="44"/>
      <c r="BY94" s="118"/>
      <c r="BZ94" s="118"/>
      <c r="CA94" s="118"/>
      <c r="CB94" s="118"/>
      <c r="CC94" s="118"/>
      <c r="CD94" s="118"/>
      <c r="CE94" s="118"/>
      <c r="CF94" s="118"/>
      <c r="CG94" s="118"/>
      <c r="CH94" s="118"/>
      <c r="CI94" s="118"/>
      <c r="CJ94" s="118"/>
      <c r="CK94" s="118"/>
      <c r="CL94" s="118"/>
      <c r="CM94" s="118"/>
      <c r="CN94" s="118"/>
    </row>
    <row r="95" spans="2:92" s="1" customFormat="1" x14ac:dyDescent="0.25">
      <c r="B95" s="29"/>
      <c r="F95" s="2" t="str">
        <f t="shared" si="11"/>
        <v xml:space="preserve">  </v>
      </c>
      <c r="M95" s="33"/>
      <c r="O95" s="44"/>
      <c r="P95" s="23">
        <f t="shared" si="12"/>
        <v>1</v>
      </c>
      <c r="Q95" s="22">
        <f t="shared" si="13"/>
        <v>1900</v>
      </c>
      <c r="R95" s="22">
        <f t="shared" si="14"/>
        <v>122</v>
      </c>
      <c r="S95" s="57">
        <f t="shared" si="15"/>
        <v>0</v>
      </c>
      <c r="T95" s="58"/>
      <c r="V95" s="44"/>
      <c r="W95" s="44"/>
      <c r="X95" s="13"/>
      <c r="Y95" s="53"/>
      <c r="Z95" s="53"/>
      <c r="AA95" s="53"/>
      <c r="AB95" s="53"/>
      <c r="AC95" s="44"/>
      <c r="AE95" s="44"/>
      <c r="AN95" s="13"/>
      <c r="AV95" s="48"/>
      <c r="AW95" s="29"/>
      <c r="AX95" s="13"/>
      <c r="BP95" s="44"/>
      <c r="BQ95" s="44"/>
      <c r="BR95" s="13"/>
      <c r="BW95" s="44"/>
      <c r="BY95" s="118"/>
      <c r="BZ95" s="118"/>
      <c r="CA95" s="118"/>
      <c r="CB95" s="118"/>
      <c r="CC95" s="118"/>
      <c r="CD95" s="118"/>
      <c r="CE95" s="118"/>
      <c r="CF95" s="118"/>
      <c r="CG95" s="118"/>
      <c r="CH95" s="118"/>
      <c r="CI95" s="118"/>
      <c r="CJ95" s="118"/>
      <c r="CK95" s="118"/>
      <c r="CL95" s="118"/>
      <c r="CM95" s="118"/>
      <c r="CN95" s="118"/>
    </row>
    <row r="96" spans="2:92" s="1" customFormat="1" x14ac:dyDescent="0.25">
      <c r="B96" s="29"/>
      <c r="F96" s="2" t="str">
        <f t="shared" si="11"/>
        <v xml:space="preserve">  </v>
      </c>
      <c r="M96" s="33"/>
      <c r="O96" s="44"/>
      <c r="P96" s="23">
        <f t="shared" si="12"/>
        <v>1</v>
      </c>
      <c r="Q96" s="22">
        <f t="shared" si="13"/>
        <v>1900</v>
      </c>
      <c r="R96" s="22">
        <f t="shared" si="14"/>
        <v>122</v>
      </c>
      <c r="S96" s="57">
        <f t="shared" si="15"/>
        <v>0</v>
      </c>
      <c r="T96" s="58"/>
      <c r="V96" s="44"/>
      <c r="W96" s="44"/>
      <c r="X96" s="13"/>
      <c r="Y96" s="53"/>
      <c r="Z96" s="53"/>
      <c r="AA96" s="53"/>
      <c r="AB96" s="53"/>
      <c r="AC96" s="44"/>
      <c r="AE96" s="44"/>
      <c r="AN96" s="13"/>
      <c r="AV96" s="48"/>
      <c r="AW96" s="29"/>
      <c r="AX96" s="13"/>
      <c r="BP96" s="44"/>
      <c r="BQ96" s="44"/>
      <c r="BR96" s="13"/>
      <c r="BW96" s="44"/>
      <c r="BY96" s="118"/>
      <c r="BZ96" s="118"/>
      <c r="CA96" s="118"/>
      <c r="CB96" s="118"/>
      <c r="CC96" s="118"/>
      <c r="CD96" s="118"/>
      <c r="CE96" s="118"/>
      <c r="CF96" s="118"/>
      <c r="CG96" s="118"/>
      <c r="CH96" s="118"/>
      <c r="CI96" s="118"/>
      <c r="CJ96" s="118"/>
      <c r="CK96" s="118"/>
      <c r="CL96" s="118"/>
      <c r="CM96" s="118"/>
      <c r="CN96" s="118"/>
    </row>
    <row r="97" spans="2:92" s="1" customFormat="1" x14ac:dyDescent="0.25">
      <c r="B97" s="29"/>
      <c r="F97" s="2" t="str">
        <f t="shared" si="11"/>
        <v xml:space="preserve">  </v>
      </c>
      <c r="M97" s="33"/>
      <c r="O97" s="44"/>
      <c r="P97" s="23">
        <f t="shared" si="12"/>
        <v>1</v>
      </c>
      <c r="Q97" s="22">
        <f t="shared" si="13"/>
        <v>1900</v>
      </c>
      <c r="R97" s="22">
        <f t="shared" si="14"/>
        <v>122</v>
      </c>
      <c r="S97" s="57">
        <f t="shared" si="15"/>
        <v>0</v>
      </c>
      <c r="T97" s="58"/>
      <c r="V97" s="44"/>
      <c r="W97" s="44"/>
      <c r="X97" s="13"/>
      <c r="Y97" s="53"/>
      <c r="Z97" s="53"/>
      <c r="AA97" s="53"/>
      <c r="AB97" s="53"/>
      <c r="AC97" s="44"/>
      <c r="AE97" s="44"/>
      <c r="AN97" s="13"/>
      <c r="AV97" s="48"/>
      <c r="AW97" s="29"/>
      <c r="AX97" s="13"/>
      <c r="BP97" s="44"/>
      <c r="BQ97" s="44"/>
      <c r="BR97" s="13"/>
      <c r="BW97" s="44"/>
      <c r="BY97" s="118"/>
      <c r="BZ97" s="118"/>
      <c r="CA97" s="118"/>
      <c r="CB97" s="118"/>
      <c r="CC97" s="118"/>
      <c r="CD97" s="118"/>
      <c r="CE97" s="118"/>
      <c r="CF97" s="118"/>
      <c r="CG97" s="118"/>
      <c r="CH97" s="118"/>
      <c r="CI97" s="118"/>
      <c r="CJ97" s="118"/>
      <c r="CK97" s="118"/>
      <c r="CL97" s="118"/>
      <c r="CM97" s="118"/>
      <c r="CN97" s="118"/>
    </row>
    <row r="98" spans="2:92" s="1" customFormat="1" x14ac:dyDescent="0.25">
      <c r="B98" s="29"/>
      <c r="F98" s="2" t="str">
        <f t="shared" si="11"/>
        <v xml:space="preserve">  </v>
      </c>
      <c r="M98" s="33"/>
      <c r="O98" s="44"/>
      <c r="P98" s="23">
        <f t="shared" si="12"/>
        <v>1</v>
      </c>
      <c r="Q98" s="22">
        <f t="shared" si="13"/>
        <v>1900</v>
      </c>
      <c r="R98" s="22">
        <f t="shared" si="14"/>
        <v>122</v>
      </c>
      <c r="S98" s="57">
        <f t="shared" si="15"/>
        <v>0</v>
      </c>
      <c r="T98" s="58"/>
      <c r="V98" s="44"/>
      <c r="W98" s="44"/>
      <c r="X98" s="13"/>
      <c r="Y98" s="53"/>
      <c r="Z98" s="53"/>
      <c r="AA98" s="53"/>
      <c r="AB98" s="53"/>
      <c r="AC98" s="44"/>
      <c r="AE98" s="44"/>
      <c r="AN98" s="13"/>
      <c r="AV98" s="48"/>
      <c r="AW98" s="29"/>
      <c r="AX98" s="13"/>
      <c r="BP98" s="44"/>
      <c r="BQ98" s="44"/>
      <c r="BR98" s="13"/>
      <c r="BW98" s="44"/>
      <c r="BY98" s="118"/>
      <c r="BZ98" s="118"/>
      <c r="CA98" s="118"/>
      <c r="CB98" s="118"/>
      <c r="CC98" s="118"/>
      <c r="CD98" s="118"/>
      <c r="CE98" s="118"/>
      <c r="CF98" s="118"/>
      <c r="CG98" s="118"/>
      <c r="CH98" s="118"/>
      <c r="CI98" s="118"/>
      <c r="CJ98" s="118"/>
      <c r="CK98" s="118"/>
      <c r="CL98" s="118"/>
      <c r="CM98" s="118"/>
      <c r="CN98" s="118"/>
    </row>
    <row r="99" spans="2:92" s="1" customFormat="1" x14ac:dyDescent="0.25">
      <c r="B99" s="29"/>
      <c r="F99" s="2" t="str">
        <f t="shared" si="11"/>
        <v xml:space="preserve">  </v>
      </c>
      <c r="M99" s="33"/>
      <c r="O99" s="44"/>
      <c r="P99" s="23">
        <f t="shared" si="12"/>
        <v>1</v>
      </c>
      <c r="Q99" s="22">
        <f t="shared" si="13"/>
        <v>1900</v>
      </c>
      <c r="R99" s="22">
        <f t="shared" si="14"/>
        <v>122</v>
      </c>
      <c r="S99" s="57">
        <f t="shared" si="15"/>
        <v>0</v>
      </c>
      <c r="T99" s="58"/>
      <c r="V99" s="44"/>
      <c r="W99" s="44"/>
      <c r="X99" s="13"/>
      <c r="Y99" s="53"/>
      <c r="Z99" s="53"/>
      <c r="AA99" s="53"/>
      <c r="AB99" s="53"/>
      <c r="AC99" s="44"/>
      <c r="AE99" s="44"/>
      <c r="AN99" s="13"/>
      <c r="AV99" s="48"/>
      <c r="AW99" s="29"/>
      <c r="AX99" s="13"/>
      <c r="BP99" s="44"/>
      <c r="BQ99" s="44"/>
      <c r="BR99" s="13"/>
      <c r="BW99" s="44"/>
      <c r="BY99" s="118"/>
      <c r="BZ99" s="118"/>
      <c r="CA99" s="118"/>
      <c r="CB99" s="118"/>
      <c r="CC99" s="118"/>
      <c r="CD99" s="118"/>
      <c r="CE99" s="118"/>
      <c r="CF99" s="118"/>
      <c r="CG99" s="118"/>
      <c r="CH99" s="118"/>
      <c r="CI99" s="118"/>
      <c r="CJ99" s="118"/>
      <c r="CK99" s="118"/>
      <c r="CL99" s="118"/>
      <c r="CM99" s="118"/>
      <c r="CN99" s="118"/>
    </row>
    <row r="100" spans="2:92" s="1" customFormat="1" x14ac:dyDescent="0.25">
      <c r="B100" s="29"/>
      <c r="F100" s="2" t="str">
        <f t="shared" si="11"/>
        <v xml:space="preserve">  </v>
      </c>
      <c r="M100" s="33"/>
      <c r="O100" s="44"/>
      <c r="P100" s="23">
        <f t="shared" si="12"/>
        <v>1</v>
      </c>
      <c r="Q100" s="22">
        <f t="shared" si="13"/>
        <v>1900</v>
      </c>
      <c r="R100" s="22">
        <f t="shared" si="14"/>
        <v>122</v>
      </c>
      <c r="S100" s="57">
        <f t="shared" si="15"/>
        <v>0</v>
      </c>
      <c r="T100" s="58"/>
      <c r="V100" s="44"/>
      <c r="W100" s="44"/>
      <c r="X100" s="13"/>
      <c r="Y100" s="53"/>
      <c r="Z100" s="53"/>
      <c r="AA100" s="53"/>
      <c r="AB100" s="53"/>
      <c r="AC100" s="44"/>
      <c r="AE100" s="44"/>
      <c r="AN100" s="13"/>
      <c r="AV100" s="48"/>
      <c r="AW100" s="29"/>
      <c r="AX100" s="13"/>
      <c r="BP100" s="44"/>
      <c r="BQ100" s="44"/>
      <c r="BR100" s="13"/>
      <c r="BW100" s="44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8"/>
      <c r="CJ100" s="118"/>
      <c r="CK100" s="118"/>
      <c r="CL100" s="118"/>
      <c r="CM100" s="118"/>
      <c r="CN100" s="118"/>
    </row>
    <row r="101" spans="2:92" s="1" customFormat="1" x14ac:dyDescent="0.25">
      <c r="B101" s="29"/>
      <c r="F101" s="2" t="str">
        <f t="shared" si="11"/>
        <v xml:space="preserve">  </v>
      </c>
      <c r="M101" s="33"/>
      <c r="O101" s="44"/>
      <c r="P101" s="23">
        <f t="shared" si="12"/>
        <v>1</v>
      </c>
      <c r="Q101" s="22">
        <f t="shared" si="13"/>
        <v>1900</v>
      </c>
      <c r="R101" s="22">
        <f t="shared" si="14"/>
        <v>122</v>
      </c>
      <c r="S101" s="57">
        <f t="shared" si="15"/>
        <v>0</v>
      </c>
      <c r="T101" s="58"/>
      <c r="V101" s="44"/>
      <c r="W101" s="44"/>
      <c r="X101" s="13"/>
      <c r="Y101" s="53"/>
      <c r="Z101" s="53"/>
      <c r="AA101" s="53"/>
      <c r="AB101" s="53"/>
      <c r="AC101" s="44"/>
      <c r="AE101" s="44"/>
      <c r="AN101" s="13"/>
      <c r="AV101" s="48"/>
      <c r="AW101" s="29"/>
      <c r="AX101" s="13"/>
      <c r="BP101" s="44"/>
      <c r="BQ101" s="44"/>
      <c r="BR101" s="13"/>
      <c r="BW101" s="44"/>
      <c r="BY101" s="118"/>
      <c r="BZ101" s="118"/>
      <c r="CA101" s="118"/>
      <c r="CB101" s="118"/>
      <c r="CC101" s="118"/>
      <c r="CD101" s="118"/>
      <c r="CE101" s="118"/>
      <c r="CF101" s="118"/>
      <c r="CG101" s="118"/>
      <c r="CH101" s="118"/>
      <c r="CI101" s="118"/>
      <c r="CJ101" s="118"/>
      <c r="CK101" s="118"/>
      <c r="CL101" s="118"/>
      <c r="CM101" s="118"/>
      <c r="CN101" s="118"/>
    </row>
    <row r="102" spans="2:92" x14ac:dyDescent="0.25">
      <c r="Y102" s="47"/>
      <c r="Z102" s="47"/>
      <c r="AA102" s="47"/>
      <c r="AB102" s="47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7:BO98">
    <sortCondition ref="B7:B98"/>
  </sortState>
  <mergeCells count="7">
    <mergeCell ref="BT1:BU1"/>
    <mergeCell ref="BV1:BX1"/>
    <mergeCell ref="AZ1:BE1"/>
    <mergeCell ref="BP1:BS1"/>
    <mergeCell ref="B1:D1"/>
    <mergeCell ref="AP1:AQ1"/>
    <mergeCell ref="AR1:AT1"/>
  </mergeCells>
  <phoneticPr fontId="7" type="noConversion"/>
  <dataValidations disablePrompts="1" count="15">
    <dataValidation type="textLength" operator="equal" allowBlank="1" showInputMessage="1" showErrorMessage="1" errorTitle="Datos Incorrectos" error="Datos Incorrectos" promptTitle="Datos Incorrectos" sqref="L7:L9 L11:L18 L28" xr:uid="{0991DA6A-AEB9-4D8C-8030-E22EC5F6374C}">
      <formula1>13</formula1>
    </dataValidation>
    <dataValidation type="date" operator="greaterThan" allowBlank="1" showInputMessage="1" showErrorMessage="1" error="Fecha Invalida" sqref="O7:O9 O11:O18 BP7:BP101 O28" xr:uid="{107B0DCB-F7AD-41CF-AF63-51A2DF2FA43C}">
      <formula1>3654</formula1>
    </dataValidation>
    <dataValidation type="textLength" operator="equal" allowBlank="1" showInputMessage="1" showErrorMessage="1" error="Datos Incorrectos" sqref="N7:N9 N11:N18 N28" xr:uid="{DF9CE975-B287-42DF-B672-E6306CC94827}">
      <formula1>18</formula1>
    </dataValidation>
    <dataValidation type="list" allowBlank="1" showInputMessage="1" showErrorMessage="1" sqref="I7:I101" xr:uid="{8883E7CB-6571-4D9E-8B6C-3A6F1906820F}">
      <formula1>PUESTO</formula1>
    </dataValidation>
    <dataValidation type="list" allowBlank="1" showInputMessage="1" showErrorMessage="1" sqref="G7:G101" xr:uid="{2CFC3D25-4BF4-4872-9FFC-EBE1354BFE47}">
      <formula1>SUCURSAL</formula1>
    </dataValidation>
    <dataValidation type="list" allowBlank="1" showInputMessage="1" showErrorMessage="1" sqref="H7:H101" xr:uid="{6112903A-5234-4F77-B3BE-EDFCCFEB75E5}">
      <formula1>DEPARTAMENTO</formula1>
    </dataValidation>
    <dataValidation type="list" allowBlank="1" showInputMessage="1" showErrorMessage="1" sqref="K7:K101" xr:uid="{B312BFC5-5BDA-4A8E-A112-EF3E459503E8}">
      <formula1>JEFE</formula1>
    </dataValidation>
    <dataValidation type="list" allowBlank="1" showInputMessage="1" showErrorMessage="1" sqref="AX7:AY101" xr:uid="{AEA423A9-4737-4CE1-9B60-5883906D67AB}">
      <formula1>GENERO</formula1>
    </dataValidation>
    <dataValidation type="list" allowBlank="1" showInputMessage="1" showErrorMessage="1" sqref="AW7:AY101" xr:uid="{8E44736D-72E0-46A1-88C2-64A3C62EBB6E}">
      <formula1>HIJOS</formula1>
    </dataValidation>
    <dataValidation type="list" allowBlank="1" showInputMessage="1" showErrorMessage="1" sqref="AY7:AY101" xr:uid="{4C161E01-F49A-4426-B9C4-BEF1B3C7CA3B}">
      <formula1>ESCOLARIDAD</formula1>
    </dataValidation>
    <dataValidation type="list" allowBlank="1" showInputMessage="1" showErrorMessage="1" sqref="J7:J101" xr:uid="{59B000F3-7173-490E-863F-5BCFEAD81925}">
      <formula1>STATUS</formula1>
    </dataValidation>
    <dataValidation type="list" allowBlank="1" showInputMessage="1" showErrorMessage="1" sqref="BS7:BS101 AG7:AG101" xr:uid="{DAC20B9A-4E22-4777-BB8B-249B695063AE}">
      <formula1>EN_CASO_DE_BAJA_COMENTARIOS</formula1>
    </dataValidation>
    <dataValidation type="list" allowBlank="1" showInputMessage="1" showErrorMessage="1" sqref="AM7:AM101 AW7:AY101" xr:uid="{E37A8DA1-4821-4D1C-819A-BD756DC090A7}">
      <formula1>ENTIDAD_FEDERATIVA___ESTADO</formula1>
    </dataValidation>
    <dataValidation type="list" allowBlank="1" showInputMessage="1" showErrorMessage="1" sqref="AN7:AN101" xr:uid="{F0574220-38C0-442C-9B3B-0E6C7B1D4D03}">
      <formula1>Estado_Civil</formula1>
    </dataValidation>
    <dataValidation type="list" allowBlank="1" showInputMessage="1" showErrorMessage="1" sqref="AQ7:AQ101 AS7:AS101" xr:uid="{E45B00FF-837D-4AEC-B1CB-5D7DC0EBE903}">
      <formula1>PARENTESCO_BENEFICIARIO</formula1>
    </dataValidation>
  </dataValidations>
  <hyperlinks>
    <hyperlink ref="AI16" r:id="rId1" xr:uid="{7479E624-AFFE-4B48-971F-C5B5D24EA9EB}"/>
    <hyperlink ref="AI28" r:id="rId2" xr:uid="{82BFBB55-53A8-475D-AA51-3113F8ED0112}"/>
  </hyperlinks>
  <pageMargins left="0.7" right="0.7" top="0.75" bottom="0.75" header="0.3" footer="0.3"/>
  <pageSetup orientation="portrait" r:id="rId3"/>
  <headerFooter alignWithMargins="0"/>
  <ignoredErrors>
    <ignoredError sqref="M99:M101" numberStoredAsText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 xr:uid="{1B0E2907-1C37-4BCD-87FA-84ABE6B87BC0}">
          <x14:formula1>
            <xm:f>'LISTADOS A ACTUALIZAR'!$F$2:$F$701</xm:f>
          </x14:formula1>
          <xm:sqref>K6</xm:sqref>
        </x14:dataValidation>
        <x14:dataValidation type="list" allowBlank="1" showInputMessage="1" showErrorMessage="1" xr:uid="{BDDFC438-18AD-4D2D-86A8-1F731C52DAE6}">
          <x14:formula1>
            <xm:f>'LISTADOS A ACTUALIZAR'!$G$2:$G$3</xm:f>
          </x14:formula1>
          <xm:sqref>M90:M1048576</xm:sqref>
        </x14:dataValidation>
        <x14:dataValidation type="list" allowBlank="1" showInputMessage="1" showErrorMessage="1" xr:uid="{FFF732BF-8855-4AB4-B12A-F49AE882F8E8}">
          <x14:formula1>
            <xm:f>'LISTADOS A ACTUALIZAR'!$F$2:$F$700</xm:f>
          </x14:formula1>
          <xm:sqref>H102:H1048576</xm:sqref>
        </x14:dataValidation>
        <x14:dataValidation type="list" allowBlank="1" showInputMessage="1" showErrorMessage="1" xr:uid="{488B2504-7081-42D8-87EC-95CA01B0DF80}">
          <x14:formula1>
            <xm:f>'LISTADOS A ACTUALIZAR'!#REF!</xm:f>
          </x14:formula1>
          <xm:sqref>I6 G6 BS102:BS1048576 F102:J1048576 AG102:AG1048576</xm:sqref>
        </x14:dataValidation>
        <x14:dataValidation type="list" allowBlank="1" showInputMessage="1" showErrorMessage="1" xr:uid="{8855414F-5BB9-4B5F-898B-1F6FD0421157}">
          <x14:formula1>
            <xm:f>'LISTADOS A ACTUALIZAR'!$E$12:$E$49</xm:f>
          </x14:formula1>
          <xm:sqref>H6 G102:G1048576</xm:sqref>
        </x14:dataValidation>
        <x14:dataValidation type="list" allowBlank="1" showInputMessage="1" showErrorMessage="1" xr:uid="{C6B73A4C-0BCF-4ADC-A6CF-AE69FE4DAEAC}">
          <x14:formula1>
            <xm:f>'LISTADOS A ACTUALIZAR'!$H$2:$H$3</xm:f>
          </x14:formula1>
          <xm:sqref>AV102:AV1048576</xm:sqref>
        </x14:dataValidation>
        <x14:dataValidation type="list" allowBlank="1" showInputMessage="1" showErrorMessage="1" xr:uid="{FF734D53-3049-4E83-9CA4-DBC6DD25B36A}">
          <x14:formula1>
            <xm:f>'LISTADOS A ACTUALIZAR'!$I$2:$I$9</xm:f>
          </x14:formula1>
          <xm:sqref>AN102:AN1048576 AW102:AY1048576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9F32-7655-4CB5-82D3-0AA72D365DCD}">
  <dimension ref="A1:Y97"/>
  <sheetViews>
    <sheetView showRuler="0" zoomScaleNormal="100" workbookViewId="0">
      <selection activeCell="A11" sqref="A11"/>
    </sheetView>
  </sheetViews>
  <sheetFormatPr baseColWidth="10" defaultColWidth="11.7109375" defaultRowHeight="15" x14ac:dyDescent="0.25"/>
  <cols>
    <col min="1" max="1" width="11.28515625" style="28" customWidth="1"/>
    <col min="2" max="2" width="16.140625" hidden="1" customWidth="1"/>
    <col min="3" max="3" width="14.42578125" hidden="1" customWidth="1"/>
    <col min="4" max="4" width="22.5703125" hidden="1" customWidth="1"/>
    <col min="5" max="5" width="40" customWidth="1"/>
    <col min="6" max="6" width="11" hidden="1" customWidth="1"/>
    <col min="7" max="7" width="17" hidden="1" customWidth="1"/>
    <col min="8" max="8" width="20" customWidth="1"/>
    <col min="9" max="9" width="17.42578125" customWidth="1"/>
    <col min="10" max="10" width="8.28515625" customWidth="1"/>
    <col min="11" max="11" width="13.42578125" customWidth="1"/>
    <col min="12" max="12" width="14.42578125" customWidth="1"/>
    <col min="13" max="13" width="10.7109375" customWidth="1"/>
    <col min="14" max="14" width="10.85546875" customWidth="1"/>
    <col min="15" max="15" width="14.28515625" customWidth="1"/>
    <col min="16" max="16" width="14.42578125" customWidth="1"/>
    <col min="17" max="17" width="16.28515625" customWidth="1"/>
    <col min="18" max="18" width="14" customWidth="1"/>
    <col min="19" max="19" width="8.28515625" customWidth="1"/>
    <col min="20" max="20" width="14.42578125" customWidth="1"/>
    <col min="21" max="21" width="14.5703125" customWidth="1"/>
    <col min="22" max="22" width="15.28515625" customWidth="1"/>
    <col min="23" max="24" width="8.7109375" hidden="1" customWidth="1"/>
    <col min="25" max="25" width="10.85546875" hidden="1" customWidth="1"/>
    <col min="26" max="26" width="0" hidden="1" customWidth="1"/>
  </cols>
  <sheetData>
    <row r="1" spans="1:25" ht="105.75" thickBot="1" x14ac:dyDescent="0.3">
      <c r="A1" s="74" t="s">
        <v>464</v>
      </c>
      <c r="B1" s="75"/>
      <c r="C1" s="75"/>
      <c r="D1" s="75"/>
      <c r="E1" s="75"/>
      <c r="F1" s="73"/>
      <c r="I1" s="49" t="s">
        <v>384</v>
      </c>
    </row>
    <row r="2" spans="1:25" s="40" customFormat="1" ht="45.75" thickBot="1" x14ac:dyDescent="0.3">
      <c r="A2" s="35" t="s">
        <v>317</v>
      </c>
      <c r="B2" s="35" t="s">
        <v>0</v>
      </c>
      <c r="C2" s="35" t="s">
        <v>1</v>
      </c>
      <c r="D2" s="35" t="s">
        <v>2</v>
      </c>
      <c r="E2" s="39" t="s">
        <v>285</v>
      </c>
      <c r="F2" s="34" t="s">
        <v>9</v>
      </c>
      <c r="G2" s="34" t="s">
        <v>10</v>
      </c>
      <c r="H2" s="34" t="s">
        <v>8</v>
      </c>
      <c r="I2" s="34" t="s">
        <v>240</v>
      </c>
      <c r="J2" s="35" t="s">
        <v>188</v>
      </c>
      <c r="K2" s="35" t="s">
        <v>189</v>
      </c>
      <c r="L2" s="35" t="s">
        <v>484</v>
      </c>
      <c r="M2" s="35" t="s">
        <v>190</v>
      </c>
      <c r="N2" s="35" t="s">
        <v>389</v>
      </c>
      <c r="O2" s="35" t="s">
        <v>191</v>
      </c>
      <c r="P2" s="35" t="s">
        <v>485</v>
      </c>
      <c r="Q2" s="35" t="s">
        <v>460</v>
      </c>
      <c r="R2" s="35" t="s">
        <v>461</v>
      </c>
      <c r="S2" s="35" t="s">
        <v>462</v>
      </c>
      <c r="T2" s="35" t="s">
        <v>463</v>
      </c>
      <c r="U2" s="35" t="s">
        <v>428</v>
      </c>
      <c r="V2" s="35" t="s">
        <v>390</v>
      </c>
      <c r="W2" s="26" t="s">
        <v>192</v>
      </c>
      <c r="X2" s="26" t="s">
        <v>395</v>
      </c>
      <c r="Y2" s="26" t="s">
        <v>396</v>
      </c>
    </row>
    <row r="3" spans="1:25" s="1" customFormat="1" x14ac:dyDescent="0.25">
      <c r="A3" s="29">
        <v>1</v>
      </c>
      <c r="B3" s="2" t="s">
        <v>207</v>
      </c>
      <c r="C3" s="2" t="s">
        <v>208</v>
      </c>
      <c r="D3" s="2" t="s">
        <v>209</v>
      </c>
      <c r="E3" s="2" t="str">
        <f>CONCATENATE(B3," ",C3," ",D3)</f>
        <v>ALMARAZ ROMERO RODRIGO</v>
      </c>
      <c r="F3" s="1" t="s">
        <v>101</v>
      </c>
      <c r="G3" s="1" t="s">
        <v>199</v>
      </c>
      <c r="H3" s="1" t="s">
        <v>57</v>
      </c>
      <c r="I3" s="1" t="s">
        <v>241</v>
      </c>
      <c r="J3" s="76">
        <v>0</v>
      </c>
      <c r="K3" s="76">
        <v>0</v>
      </c>
      <c r="L3" s="76"/>
      <c r="M3" s="76">
        <v>0</v>
      </c>
      <c r="N3" s="76">
        <v>0</v>
      </c>
      <c r="O3" s="76">
        <v>0</v>
      </c>
      <c r="P3" s="76"/>
      <c r="Q3" s="76">
        <f>0.25*O3</f>
        <v>0</v>
      </c>
      <c r="R3" s="76">
        <v>0</v>
      </c>
      <c r="S3" s="76">
        <v>0</v>
      </c>
      <c r="T3" s="76">
        <v>48</v>
      </c>
      <c r="U3" s="77">
        <v>0</v>
      </c>
      <c r="V3" s="77">
        <v>0</v>
      </c>
      <c r="W3" s="77">
        <v>0</v>
      </c>
      <c r="X3" s="77">
        <v>0</v>
      </c>
      <c r="Y3" s="77">
        <v>0</v>
      </c>
    </row>
    <row r="4" spans="1:25" s="1" customFormat="1" x14ac:dyDescent="0.25">
      <c r="A4" s="29">
        <v>2</v>
      </c>
      <c r="B4" s="2" t="s">
        <v>216</v>
      </c>
      <c r="C4" s="2" t="s">
        <v>217</v>
      </c>
      <c r="D4" s="2" t="s">
        <v>218</v>
      </c>
      <c r="E4" s="2" t="str">
        <f>CONCATENATE(B4," ",C4," ",D4)</f>
        <v>OLVERA RAMIREZ JUAN CARLOS</v>
      </c>
      <c r="F4" s="1" t="s">
        <v>101</v>
      </c>
      <c r="G4" s="1" t="s">
        <v>31</v>
      </c>
      <c r="H4" s="1" t="s">
        <v>36</v>
      </c>
      <c r="I4" s="1" t="s">
        <v>241</v>
      </c>
      <c r="J4" s="76">
        <v>0</v>
      </c>
      <c r="K4" s="76">
        <v>0</v>
      </c>
      <c r="L4" s="76"/>
      <c r="M4" s="76">
        <v>0</v>
      </c>
      <c r="N4" s="76">
        <v>0</v>
      </c>
      <c r="O4" s="76">
        <v>1</v>
      </c>
      <c r="P4" s="76"/>
      <c r="Q4" s="76">
        <f>0.25*O4</f>
        <v>0.25</v>
      </c>
      <c r="R4" s="76">
        <v>0</v>
      </c>
      <c r="S4" s="76">
        <v>0</v>
      </c>
      <c r="T4" s="76">
        <v>48</v>
      </c>
      <c r="U4" s="77">
        <v>0</v>
      </c>
      <c r="V4" s="77">
        <v>0</v>
      </c>
      <c r="W4" s="77">
        <v>0</v>
      </c>
      <c r="X4" s="77">
        <v>0</v>
      </c>
      <c r="Y4" s="77">
        <v>0</v>
      </c>
    </row>
    <row r="5" spans="1:25" s="1" customFormat="1" x14ac:dyDescent="0.25">
      <c r="A5" s="29">
        <v>3</v>
      </c>
      <c r="B5" s="2" t="s">
        <v>210</v>
      </c>
      <c r="C5" s="2" t="s">
        <v>211</v>
      </c>
      <c r="D5" s="2" t="s">
        <v>212</v>
      </c>
      <c r="E5" s="2" t="str">
        <f t="shared" ref="E5:E68" si="0">CONCATENATE(B5," ",C5," ",D5)</f>
        <v>CORTES SANTIAGO FERNANDO</v>
      </c>
      <c r="F5" s="1" t="s">
        <v>101</v>
      </c>
      <c r="G5" s="1" t="s">
        <v>31</v>
      </c>
      <c r="H5" s="1" t="s">
        <v>36</v>
      </c>
      <c r="I5" s="1" t="s">
        <v>241</v>
      </c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</row>
    <row r="6" spans="1:25" s="1" customFormat="1" x14ac:dyDescent="0.25">
      <c r="A6" s="29">
        <v>4</v>
      </c>
      <c r="B6" s="2" t="s">
        <v>213</v>
      </c>
      <c r="C6" s="2" t="s">
        <v>214</v>
      </c>
      <c r="D6" s="2" t="s">
        <v>215</v>
      </c>
      <c r="E6" s="2" t="str">
        <f t="shared" si="0"/>
        <v>OJEDA IBARRA JOSE</v>
      </c>
      <c r="F6" s="1" t="s">
        <v>101</v>
      </c>
      <c r="G6" s="1" t="s">
        <v>31</v>
      </c>
      <c r="H6" s="1" t="s">
        <v>41</v>
      </c>
      <c r="I6" s="1" t="s">
        <v>241</v>
      </c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</row>
    <row r="7" spans="1:25" s="1" customFormat="1" x14ac:dyDescent="0.25">
      <c r="A7" s="29">
        <v>5</v>
      </c>
      <c r="B7" s="2" t="s">
        <v>197</v>
      </c>
      <c r="C7" s="2" t="s">
        <v>198</v>
      </c>
      <c r="D7" s="2" t="s">
        <v>219</v>
      </c>
      <c r="E7" s="2" t="str">
        <f t="shared" si="0"/>
        <v>PEREZ HERNANDEZ DANIEL</v>
      </c>
      <c r="F7" s="1" t="s">
        <v>101</v>
      </c>
      <c r="G7" s="1" t="s">
        <v>199</v>
      </c>
      <c r="H7" s="1" t="s">
        <v>35</v>
      </c>
      <c r="I7" s="1" t="s">
        <v>241</v>
      </c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</row>
    <row r="8" spans="1:25" s="1" customFormat="1" x14ac:dyDescent="0.25">
      <c r="A8" s="29">
        <v>6</v>
      </c>
      <c r="B8" s="2" t="s">
        <v>220</v>
      </c>
      <c r="C8" s="2" t="s">
        <v>221</v>
      </c>
      <c r="D8" s="2" t="s">
        <v>222</v>
      </c>
      <c r="E8" s="2" t="str">
        <f t="shared" si="0"/>
        <v>RICO PACHECO TULIA</v>
      </c>
      <c r="F8" s="1" t="s">
        <v>101</v>
      </c>
      <c r="G8" s="1" t="s">
        <v>31</v>
      </c>
      <c r="H8" s="1" t="s">
        <v>39</v>
      </c>
      <c r="I8" s="1" t="s">
        <v>241</v>
      </c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7"/>
      <c r="V8" s="77"/>
    </row>
    <row r="9" spans="1:25" s="1" customFormat="1" x14ac:dyDescent="0.25">
      <c r="A9" s="29">
        <v>7</v>
      </c>
      <c r="B9" s="2" t="s">
        <v>197</v>
      </c>
      <c r="C9" s="2" t="s">
        <v>223</v>
      </c>
      <c r="D9" s="2" t="s">
        <v>224</v>
      </c>
      <c r="E9" s="2" t="str">
        <f t="shared" si="0"/>
        <v>PEREZ VILLAFUERTE ANGELES SARAHI</v>
      </c>
      <c r="F9" s="1" t="s">
        <v>101</v>
      </c>
      <c r="G9" s="1" t="s">
        <v>199</v>
      </c>
      <c r="H9" s="1" t="s">
        <v>37</v>
      </c>
      <c r="I9" s="1" t="s">
        <v>241</v>
      </c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7"/>
      <c r="V9" s="77"/>
    </row>
    <row r="10" spans="1:25" s="1" customFormat="1" x14ac:dyDescent="0.25">
      <c r="A10" s="29">
        <v>8</v>
      </c>
      <c r="B10" s="2" t="s">
        <v>225</v>
      </c>
      <c r="C10" s="2" t="s">
        <v>226</v>
      </c>
      <c r="D10" s="2" t="s">
        <v>227</v>
      </c>
      <c r="E10" s="2" t="str">
        <f t="shared" si="0"/>
        <v>JIMENEZ ORTEGA HERLINDA</v>
      </c>
      <c r="F10" s="1" t="s">
        <v>101</v>
      </c>
      <c r="G10" s="1" t="s">
        <v>31</v>
      </c>
      <c r="H10" s="1" t="s">
        <v>38</v>
      </c>
      <c r="I10" s="1" t="s">
        <v>241</v>
      </c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7"/>
      <c r="V10" s="77"/>
    </row>
    <row r="11" spans="1:25" s="1" customFormat="1" x14ac:dyDescent="0.25">
      <c r="A11" s="29">
        <v>9</v>
      </c>
      <c r="B11" s="2" t="s">
        <v>228</v>
      </c>
      <c r="C11" s="2" t="s">
        <v>229</v>
      </c>
      <c r="D11" s="2" t="s">
        <v>230</v>
      </c>
      <c r="E11" s="2" t="str">
        <f t="shared" si="0"/>
        <v>TOLEDO VAZQUEZ LIDIA</v>
      </c>
      <c r="F11" s="1" t="s">
        <v>101</v>
      </c>
      <c r="G11" s="1" t="s">
        <v>199</v>
      </c>
      <c r="H11" s="1" t="s">
        <v>40</v>
      </c>
      <c r="I11" s="1" t="s">
        <v>243</v>
      </c>
      <c r="J11" s="76"/>
      <c r="K11" s="76"/>
      <c r="L11" s="76" t="s">
        <v>483</v>
      </c>
      <c r="M11" s="76"/>
      <c r="N11" s="76"/>
      <c r="O11" s="76"/>
      <c r="P11" s="76" t="s">
        <v>483</v>
      </c>
      <c r="Q11" s="76"/>
      <c r="R11" s="76"/>
      <c r="S11" s="76"/>
      <c r="T11" s="76"/>
      <c r="U11" s="77"/>
      <c r="V11" s="77"/>
    </row>
    <row r="12" spans="1:25" s="1" customFormat="1" x14ac:dyDescent="0.25">
      <c r="A12" s="29">
        <v>10</v>
      </c>
      <c r="B12" s="2" t="s">
        <v>265</v>
      </c>
      <c r="C12" s="2" t="s">
        <v>266</v>
      </c>
      <c r="D12" s="2" t="s">
        <v>376</v>
      </c>
      <c r="E12" s="2" t="str">
        <f>CONCATENATE(B12," ",C12," ",D12)</f>
        <v>REYES ALCARAZ SELENE JAZMIN</v>
      </c>
      <c r="F12" s="1" t="s">
        <v>101</v>
      </c>
      <c r="G12" s="1" t="s">
        <v>199</v>
      </c>
      <c r="H12" s="1" t="s">
        <v>40</v>
      </c>
      <c r="I12" s="1" t="s">
        <v>241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7"/>
      <c r="V12" s="77"/>
    </row>
    <row r="13" spans="1:25" s="1" customFormat="1" x14ac:dyDescent="0.25">
      <c r="A13" s="29">
        <v>11</v>
      </c>
      <c r="B13" s="2" t="s">
        <v>231</v>
      </c>
      <c r="C13" s="2" t="s">
        <v>232</v>
      </c>
      <c r="D13" s="2" t="s">
        <v>233</v>
      </c>
      <c r="E13" s="2" t="str">
        <f t="shared" si="0"/>
        <v>HERRERA BRAVO SOTO LUIS GIOVANNY</v>
      </c>
      <c r="F13" s="1" t="s">
        <v>101</v>
      </c>
      <c r="G13" s="1" t="s">
        <v>199</v>
      </c>
      <c r="H13" s="1" t="s">
        <v>37</v>
      </c>
      <c r="I13" s="1" t="s">
        <v>241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77"/>
    </row>
    <row r="14" spans="1:25" s="1" customFormat="1" x14ac:dyDescent="0.25">
      <c r="A14" s="29">
        <v>12</v>
      </c>
      <c r="B14" s="2" t="s">
        <v>234</v>
      </c>
      <c r="C14" s="2" t="s">
        <v>235</v>
      </c>
      <c r="D14" s="2" t="s">
        <v>236</v>
      </c>
      <c r="E14" s="2" t="str">
        <f t="shared" si="0"/>
        <v>CHAVEZ RODRIGUEZ ERICK</v>
      </c>
      <c r="F14" s="1" t="s">
        <v>101</v>
      </c>
      <c r="G14" s="1" t="s">
        <v>199</v>
      </c>
      <c r="H14" s="1" t="s">
        <v>37</v>
      </c>
      <c r="I14" s="1" t="s">
        <v>241</v>
      </c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7"/>
      <c r="V14" s="77"/>
    </row>
    <row r="15" spans="1:25" s="14" customFormat="1" x14ac:dyDescent="0.25">
      <c r="A15" s="72">
        <v>13</v>
      </c>
      <c r="B15" s="78" t="s">
        <v>237</v>
      </c>
      <c r="C15" s="78" t="s">
        <v>238</v>
      </c>
      <c r="D15" s="78" t="s">
        <v>239</v>
      </c>
      <c r="E15" s="78" t="str">
        <f t="shared" si="0"/>
        <v>PLATA PICHARDO ALBERTO</v>
      </c>
      <c r="F15" s="14" t="s">
        <v>101</v>
      </c>
      <c r="G15" s="14" t="s">
        <v>31</v>
      </c>
      <c r="H15" s="14" t="s">
        <v>38</v>
      </c>
      <c r="I15" s="1" t="s">
        <v>33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7"/>
      <c r="V15" s="77"/>
    </row>
    <row r="16" spans="1:25" s="1" customFormat="1" x14ac:dyDescent="0.25">
      <c r="A16" s="29">
        <v>14</v>
      </c>
      <c r="B16" s="2" t="s">
        <v>252</v>
      </c>
      <c r="C16" s="2" t="s">
        <v>253</v>
      </c>
      <c r="D16" s="2" t="s">
        <v>254</v>
      </c>
      <c r="E16" s="2" t="str">
        <f t="shared" si="0"/>
        <v>MARIANO CRESCENCIO HECTOR</v>
      </c>
      <c r="F16" s="1" t="s">
        <v>101</v>
      </c>
      <c r="G16" s="1" t="s">
        <v>199</v>
      </c>
      <c r="H16" s="1" t="s">
        <v>37</v>
      </c>
      <c r="I16" s="1" t="s">
        <v>241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7"/>
      <c r="V16" s="77"/>
    </row>
    <row r="17" spans="1:22" s="1" customFormat="1" x14ac:dyDescent="0.25">
      <c r="A17" s="29">
        <v>15</v>
      </c>
      <c r="B17" s="2" t="s">
        <v>255</v>
      </c>
      <c r="C17" s="2" t="s">
        <v>256</v>
      </c>
      <c r="D17" s="2" t="s">
        <v>257</v>
      </c>
      <c r="E17" s="2" t="str">
        <f t="shared" si="0"/>
        <v>CENTENO MORALES JAQUELINE</v>
      </c>
      <c r="F17" s="1" t="s">
        <v>101</v>
      </c>
      <c r="G17" s="1" t="s">
        <v>31</v>
      </c>
      <c r="H17" s="1" t="s">
        <v>42</v>
      </c>
      <c r="I17" s="1" t="s">
        <v>241</v>
      </c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7"/>
      <c r="V17" s="77"/>
    </row>
    <row r="18" spans="1:22" s="1" customFormat="1" x14ac:dyDescent="0.25">
      <c r="A18" s="29">
        <v>16</v>
      </c>
      <c r="B18" s="2" t="s">
        <v>258</v>
      </c>
      <c r="C18" s="2" t="s">
        <v>198</v>
      </c>
      <c r="D18" s="2" t="s">
        <v>259</v>
      </c>
      <c r="E18" s="2" t="str">
        <f t="shared" si="0"/>
        <v>SANTANA HERNANDEZ JOSE LUIS</v>
      </c>
      <c r="F18" s="1" t="s">
        <v>101</v>
      </c>
      <c r="G18" s="1" t="s">
        <v>199</v>
      </c>
      <c r="H18" s="1" t="s">
        <v>43</v>
      </c>
      <c r="I18" s="1" t="s">
        <v>241</v>
      </c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7"/>
      <c r="V18" s="77"/>
    </row>
    <row r="19" spans="1:22" s="1" customFormat="1" x14ac:dyDescent="0.25">
      <c r="A19" s="29">
        <v>17</v>
      </c>
      <c r="B19" s="2" t="s">
        <v>260</v>
      </c>
      <c r="C19" s="2" t="s">
        <v>149</v>
      </c>
      <c r="D19" s="2" t="s">
        <v>261</v>
      </c>
      <c r="E19" s="2" t="str">
        <f t="shared" si="0"/>
        <v>BARCENAS GARCIA CHRISTOPHER EDUARDO</v>
      </c>
      <c r="F19" s="1" t="s">
        <v>101</v>
      </c>
      <c r="G19" s="1" t="s">
        <v>31</v>
      </c>
      <c r="H19" s="1" t="s">
        <v>41</v>
      </c>
      <c r="I19" s="1" t="s">
        <v>241</v>
      </c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7"/>
      <c r="V19" s="77"/>
    </row>
    <row r="20" spans="1:22" s="1" customFormat="1" x14ac:dyDescent="0.25">
      <c r="A20" s="29">
        <v>18</v>
      </c>
      <c r="B20" s="2" t="s">
        <v>262</v>
      </c>
      <c r="C20" s="2" t="s">
        <v>262</v>
      </c>
      <c r="D20" s="2" t="s">
        <v>263</v>
      </c>
      <c r="E20" s="2" t="str">
        <f t="shared" si="0"/>
        <v>SALAZAR SALAZAR DIEGO</v>
      </c>
      <c r="F20" s="1" t="s">
        <v>101</v>
      </c>
      <c r="G20" s="1" t="s">
        <v>31</v>
      </c>
      <c r="H20" s="1" t="s">
        <v>42</v>
      </c>
      <c r="I20" s="1" t="s">
        <v>241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7"/>
      <c r="V20" s="77"/>
    </row>
    <row r="21" spans="1:22" s="1" customFormat="1" x14ac:dyDescent="0.25">
      <c r="A21" s="29">
        <v>19</v>
      </c>
      <c r="B21" s="2" t="s">
        <v>149</v>
      </c>
      <c r="C21" s="2" t="s">
        <v>150</v>
      </c>
      <c r="D21" s="2" t="s">
        <v>264</v>
      </c>
      <c r="E21" s="2" t="str">
        <f t="shared" si="0"/>
        <v>GARCIA ARCOS NAOMI</v>
      </c>
      <c r="F21" s="1" t="s">
        <v>101</v>
      </c>
      <c r="G21" s="1" t="s">
        <v>31</v>
      </c>
      <c r="H21" s="1" t="s">
        <v>39</v>
      </c>
      <c r="I21" s="1" t="s">
        <v>241</v>
      </c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7"/>
      <c r="V21" s="77"/>
    </row>
    <row r="22" spans="1:22" s="1" customFormat="1" x14ac:dyDescent="0.25">
      <c r="A22" s="29">
        <v>20</v>
      </c>
      <c r="B22" s="2" t="s">
        <v>246</v>
      </c>
      <c r="C22" s="2" t="s">
        <v>247</v>
      </c>
      <c r="D22" s="2" t="s">
        <v>248</v>
      </c>
      <c r="E22" s="2" t="str">
        <f>CONCATENATE(B22," ",C22," ",D22)</f>
        <v>LOPEZ LAGO CINTHYA</v>
      </c>
      <c r="F22" s="1" t="s">
        <v>101</v>
      </c>
      <c r="G22" s="1" t="s">
        <v>202</v>
      </c>
      <c r="H22" s="1" t="s">
        <v>249</v>
      </c>
      <c r="I22" s="1" t="s">
        <v>241</v>
      </c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/>
      <c r="V22" s="77"/>
    </row>
    <row r="23" spans="1:22" s="1" customFormat="1" x14ac:dyDescent="0.25">
      <c r="A23" s="29"/>
      <c r="E23" s="2" t="str">
        <f t="shared" si="0"/>
        <v xml:space="preserve">  </v>
      </c>
      <c r="I23" s="1" t="s">
        <v>268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7"/>
      <c r="V23" s="77"/>
    </row>
    <row r="24" spans="1:22" s="1" customFormat="1" x14ac:dyDescent="0.25">
      <c r="A24" s="29"/>
      <c r="E24" s="2" t="str">
        <f t="shared" si="0"/>
        <v xml:space="preserve">  </v>
      </c>
      <c r="I24" s="1" t="s">
        <v>241</v>
      </c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7"/>
      <c r="V24" s="77"/>
    </row>
    <row r="25" spans="1:22" s="1" customFormat="1" x14ac:dyDescent="0.25">
      <c r="A25" s="29"/>
      <c r="E25" s="2" t="str">
        <f t="shared" si="0"/>
        <v xml:space="preserve">  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7"/>
      <c r="V25" s="77"/>
    </row>
    <row r="26" spans="1:22" s="1" customFormat="1" x14ac:dyDescent="0.25">
      <c r="A26" s="29"/>
      <c r="E26" s="2" t="str">
        <f t="shared" si="0"/>
        <v xml:space="preserve">  </v>
      </c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77"/>
    </row>
    <row r="27" spans="1:22" s="1" customFormat="1" x14ac:dyDescent="0.25">
      <c r="A27" s="29"/>
      <c r="E27" s="2" t="str">
        <f t="shared" si="0"/>
        <v xml:space="preserve">  </v>
      </c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7"/>
      <c r="V27" s="77"/>
    </row>
    <row r="28" spans="1:22" s="1" customFormat="1" x14ac:dyDescent="0.25">
      <c r="A28" s="29"/>
      <c r="E28" s="2" t="str">
        <f t="shared" si="0"/>
        <v xml:space="preserve">  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7"/>
      <c r="V28" s="77"/>
    </row>
    <row r="29" spans="1:22" s="1" customFormat="1" x14ac:dyDescent="0.25">
      <c r="A29" s="29"/>
      <c r="E29" s="2" t="str">
        <f t="shared" si="0"/>
        <v xml:space="preserve">  </v>
      </c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7"/>
      <c r="V29" s="77"/>
    </row>
    <row r="30" spans="1:22" s="1" customFormat="1" x14ac:dyDescent="0.25">
      <c r="A30" s="29"/>
      <c r="E30" s="2" t="str">
        <f t="shared" si="0"/>
        <v xml:space="preserve">  </v>
      </c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7"/>
      <c r="V30" s="77"/>
    </row>
    <row r="31" spans="1:22" s="1" customFormat="1" x14ac:dyDescent="0.25">
      <c r="A31" s="29"/>
      <c r="E31" s="2" t="str">
        <f t="shared" si="0"/>
        <v xml:space="preserve">  </v>
      </c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7"/>
      <c r="V31" s="77"/>
    </row>
    <row r="32" spans="1:22" s="1" customFormat="1" x14ac:dyDescent="0.25">
      <c r="A32" s="29"/>
      <c r="E32" s="2" t="str">
        <f t="shared" si="0"/>
        <v xml:space="preserve">  </v>
      </c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7"/>
      <c r="V32" s="77"/>
    </row>
    <row r="33" spans="1:22" s="1" customFormat="1" x14ac:dyDescent="0.25">
      <c r="A33" s="29"/>
      <c r="E33" s="2" t="str">
        <f t="shared" si="0"/>
        <v xml:space="preserve">  </v>
      </c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7"/>
      <c r="V33" s="77"/>
    </row>
    <row r="34" spans="1:22" s="1" customFormat="1" x14ac:dyDescent="0.25">
      <c r="A34" s="29"/>
      <c r="E34" s="2" t="str">
        <f t="shared" si="0"/>
        <v xml:space="preserve">  </v>
      </c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7"/>
      <c r="V34" s="77"/>
    </row>
    <row r="35" spans="1:22" s="1" customFormat="1" x14ac:dyDescent="0.25">
      <c r="A35" s="29"/>
      <c r="E35" s="2" t="str">
        <f t="shared" si="0"/>
        <v xml:space="preserve">  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7"/>
      <c r="V35" s="77"/>
    </row>
    <row r="36" spans="1:22" s="1" customFormat="1" x14ac:dyDescent="0.25">
      <c r="A36" s="29"/>
      <c r="E36" s="2" t="str">
        <f t="shared" si="0"/>
        <v xml:space="preserve">  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7"/>
      <c r="V36" s="77"/>
    </row>
    <row r="37" spans="1:22" s="1" customFormat="1" x14ac:dyDescent="0.25">
      <c r="A37" s="29"/>
      <c r="E37" s="2" t="str">
        <f t="shared" si="0"/>
        <v xml:space="preserve">  </v>
      </c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7"/>
      <c r="V37" s="77"/>
    </row>
    <row r="38" spans="1:22" s="1" customFormat="1" x14ac:dyDescent="0.25">
      <c r="A38" s="29"/>
      <c r="E38" s="2" t="str">
        <f t="shared" si="0"/>
        <v xml:space="preserve">  </v>
      </c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7"/>
      <c r="V38" s="77"/>
    </row>
    <row r="39" spans="1:22" s="1" customFormat="1" x14ac:dyDescent="0.25">
      <c r="A39" s="29"/>
      <c r="E39" s="2" t="str">
        <f t="shared" si="0"/>
        <v xml:space="preserve">  </v>
      </c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7"/>
      <c r="V39" s="77"/>
    </row>
    <row r="40" spans="1:22" s="1" customFormat="1" x14ac:dyDescent="0.25">
      <c r="A40" s="29"/>
      <c r="E40" s="2" t="str">
        <f t="shared" si="0"/>
        <v xml:space="preserve">  </v>
      </c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7"/>
      <c r="V40" s="77"/>
    </row>
    <row r="41" spans="1:22" s="1" customFormat="1" x14ac:dyDescent="0.25">
      <c r="A41" s="29"/>
      <c r="E41" s="2" t="str">
        <f t="shared" si="0"/>
        <v xml:space="preserve">  </v>
      </c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7"/>
      <c r="V41" s="77"/>
    </row>
    <row r="42" spans="1:22" s="1" customFormat="1" x14ac:dyDescent="0.25">
      <c r="A42" s="29"/>
      <c r="E42" s="2" t="str">
        <f t="shared" si="0"/>
        <v xml:space="preserve">  </v>
      </c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7"/>
      <c r="V42" s="77"/>
    </row>
    <row r="43" spans="1:22" s="1" customFormat="1" x14ac:dyDescent="0.25">
      <c r="A43" s="29"/>
      <c r="E43" s="2" t="str">
        <f t="shared" si="0"/>
        <v xml:space="preserve">  </v>
      </c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7"/>
      <c r="V43" s="77"/>
    </row>
    <row r="44" spans="1:22" s="1" customFormat="1" x14ac:dyDescent="0.25">
      <c r="A44" s="29"/>
      <c r="E44" s="2" t="str">
        <f t="shared" si="0"/>
        <v xml:space="preserve">  </v>
      </c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7"/>
      <c r="V44" s="77"/>
    </row>
    <row r="45" spans="1:22" s="1" customFormat="1" x14ac:dyDescent="0.25">
      <c r="A45" s="29"/>
      <c r="E45" s="2" t="str">
        <f t="shared" si="0"/>
        <v xml:space="preserve">  </v>
      </c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7"/>
      <c r="V45" s="77"/>
    </row>
    <row r="46" spans="1:22" s="1" customFormat="1" x14ac:dyDescent="0.25">
      <c r="A46" s="29"/>
      <c r="E46" s="2" t="str">
        <f t="shared" si="0"/>
        <v xml:space="preserve">  </v>
      </c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7"/>
      <c r="V46" s="77"/>
    </row>
    <row r="47" spans="1:22" s="1" customFormat="1" x14ac:dyDescent="0.25">
      <c r="A47" s="29"/>
      <c r="E47" s="2" t="str">
        <f t="shared" si="0"/>
        <v xml:space="preserve">  </v>
      </c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7"/>
      <c r="V47" s="77"/>
    </row>
    <row r="48" spans="1:22" s="1" customFormat="1" x14ac:dyDescent="0.25">
      <c r="A48" s="29"/>
      <c r="E48" s="2" t="str">
        <f t="shared" si="0"/>
        <v xml:space="preserve">  </v>
      </c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7"/>
      <c r="V48" s="77"/>
    </row>
    <row r="49" spans="1:22" s="1" customFormat="1" x14ac:dyDescent="0.25">
      <c r="A49" s="29"/>
      <c r="E49" s="2" t="str">
        <f t="shared" si="0"/>
        <v xml:space="preserve">  </v>
      </c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7"/>
      <c r="V49" s="77"/>
    </row>
    <row r="50" spans="1:22" s="1" customFormat="1" x14ac:dyDescent="0.25">
      <c r="A50" s="29"/>
      <c r="E50" s="2" t="str">
        <f t="shared" si="0"/>
        <v xml:space="preserve">  </v>
      </c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7"/>
      <c r="V50" s="77"/>
    </row>
    <row r="51" spans="1:22" s="1" customFormat="1" x14ac:dyDescent="0.25">
      <c r="A51" s="29"/>
      <c r="E51" s="2" t="str">
        <f t="shared" si="0"/>
        <v xml:space="preserve">  </v>
      </c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7"/>
      <c r="V51" s="77"/>
    </row>
    <row r="52" spans="1:22" s="1" customFormat="1" x14ac:dyDescent="0.25">
      <c r="A52" s="29"/>
      <c r="E52" s="2" t="str">
        <f t="shared" si="0"/>
        <v xml:space="preserve">  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7"/>
      <c r="V52" s="77"/>
    </row>
    <row r="53" spans="1:22" s="1" customFormat="1" x14ac:dyDescent="0.25">
      <c r="A53" s="29"/>
      <c r="E53" s="2" t="str">
        <f t="shared" si="0"/>
        <v xml:space="preserve">  </v>
      </c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7"/>
      <c r="V53" s="77"/>
    </row>
    <row r="54" spans="1:22" s="1" customFormat="1" x14ac:dyDescent="0.25">
      <c r="A54" s="29"/>
      <c r="E54" s="2" t="str">
        <f t="shared" si="0"/>
        <v xml:space="preserve">  </v>
      </c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7"/>
      <c r="V54" s="77"/>
    </row>
    <row r="55" spans="1:22" s="1" customFormat="1" x14ac:dyDescent="0.25">
      <c r="A55" s="29"/>
      <c r="E55" s="2" t="str">
        <f t="shared" si="0"/>
        <v xml:space="preserve">  </v>
      </c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7"/>
      <c r="V55" s="77"/>
    </row>
    <row r="56" spans="1:22" s="1" customFormat="1" x14ac:dyDescent="0.25">
      <c r="A56" s="29"/>
      <c r="E56" s="2" t="str">
        <f t="shared" si="0"/>
        <v xml:space="preserve">  </v>
      </c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7"/>
      <c r="V56" s="77"/>
    </row>
    <row r="57" spans="1:22" s="1" customFormat="1" x14ac:dyDescent="0.25">
      <c r="A57" s="29"/>
      <c r="E57" s="2" t="str">
        <f t="shared" si="0"/>
        <v xml:space="preserve">  </v>
      </c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7"/>
      <c r="V57" s="77"/>
    </row>
    <row r="58" spans="1:22" s="1" customFormat="1" x14ac:dyDescent="0.25">
      <c r="A58" s="29"/>
      <c r="E58" s="2" t="str">
        <f t="shared" si="0"/>
        <v xml:space="preserve">  </v>
      </c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7"/>
      <c r="V58" s="77"/>
    </row>
    <row r="59" spans="1:22" s="1" customFormat="1" x14ac:dyDescent="0.25">
      <c r="A59" s="29"/>
      <c r="E59" s="2" t="str">
        <f t="shared" si="0"/>
        <v xml:space="preserve">  </v>
      </c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7"/>
      <c r="V59" s="77"/>
    </row>
    <row r="60" spans="1:22" s="1" customFormat="1" x14ac:dyDescent="0.25">
      <c r="A60" s="29"/>
      <c r="E60" s="2" t="str">
        <f t="shared" si="0"/>
        <v xml:space="preserve">  </v>
      </c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7"/>
      <c r="V60" s="77"/>
    </row>
    <row r="61" spans="1:22" s="1" customFormat="1" x14ac:dyDescent="0.25">
      <c r="A61" s="29"/>
      <c r="E61" s="2" t="str">
        <f t="shared" si="0"/>
        <v xml:space="preserve">  </v>
      </c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7"/>
      <c r="V61" s="77"/>
    </row>
    <row r="62" spans="1:22" s="1" customFormat="1" x14ac:dyDescent="0.25">
      <c r="A62" s="29"/>
      <c r="E62" s="2" t="str">
        <f t="shared" si="0"/>
        <v xml:space="preserve">  </v>
      </c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7"/>
      <c r="V62" s="77"/>
    </row>
    <row r="63" spans="1:22" s="1" customFormat="1" x14ac:dyDescent="0.25">
      <c r="A63" s="29"/>
      <c r="E63" s="2" t="str">
        <f t="shared" si="0"/>
        <v xml:space="preserve">  </v>
      </c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7"/>
      <c r="V63" s="77"/>
    </row>
    <row r="64" spans="1:22" s="1" customFormat="1" x14ac:dyDescent="0.25">
      <c r="A64" s="29"/>
      <c r="E64" s="2" t="str">
        <f t="shared" si="0"/>
        <v xml:space="preserve">  </v>
      </c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7"/>
      <c r="V64" s="77"/>
    </row>
    <row r="65" spans="1:22" s="1" customFormat="1" x14ac:dyDescent="0.25">
      <c r="A65" s="29"/>
      <c r="E65" s="2" t="str">
        <f t="shared" si="0"/>
        <v xml:space="preserve">  </v>
      </c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7"/>
      <c r="V65" s="77"/>
    </row>
    <row r="66" spans="1:22" s="1" customFormat="1" x14ac:dyDescent="0.25">
      <c r="A66" s="29"/>
      <c r="E66" s="2" t="str">
        <f t="shared" si="0"/>
        <v xml:space="preserve">  </v>
      </c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7"/>
      <c r="V66" s="77"/>
    </row>
    <row r="67" spans="1:22" s="1" customFormat="1" x14ac:dyDescent="0.25">
      <c r="A67" s="29"/>
      <c r="E67" s="2" t="str">
        <f t="shared" si="0"/>
        <v xml:space="preserve">  </v>
      </c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7"/>
      <c r="V67" s="77"/>
    </row>
    <row r="68" spans="1:22" s="1" customFormat="1" x14ac:dyDescent="0.25">
      <c r="A68" s="29"/>
      <c r="E68" s="2" t="str">
        <f t="shared" si="0"/>
        <v xml:space="preserve">  </v>
      </c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7"/>
      <c r="V68" s="77"/>
    </row>
    <row r="69" spans="1:22" s="1" customFormat="1" x14ac:dyDescent="0.25">
      <c r="A69" s="29"/>
      <c r="E69" s="2" t="str">
        <f t="shared" ref="E69:E97" si="1">CONCATENATE(B69," ",C69," ",D69)</f>
        <v xml:space="preserve">  </v>
      </c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7"/>
      <c r="V69" s="77"/>
    </row>
    <row r="70" spans="1:22" s="1" customFormat="1" x14ac:dyDescent="0.25">
      <c r="A70" s="29"/>
      <c r="E70" s="2" t="str">
        <f t="shared" si="1"/>
        <v xml:space="preserve">  </v>
      </c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7"/>
      <c r="V70" s="77"/>
    </row>
    <row r="71" spans="1:22" s="1" customFormat="1" x14ac:dyDescent="0.25">
      <c r="A71" s="29"/>
      <c r="E71" s="2" t="str">
        <f t="shared" si="1"/>
        <v xml:space="preserve">  </v>
      </c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7"/>
      <c r="V71" s="77"/>
    </row>
    <row r="72" spans="1:22" s="1" customFormat="1" x14ac:dyDescent="0.25">
      <c r="A72" s="29"/>
      <c r="E72" s="2" t="str">
        <f t="shared" si="1"/>
        <v xml:space="preserve">  </v>
      </c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7"/>
      <c r="V72" s="77"/>
    </row>
    <row r="73" spans="1:22" s="1" customFormat="1" x14ac:dyDescent="0.25">
      <c r="A73" s="29"/>
      <c r="E73" s="2" t="str">
        <f t="shared" si="1"/>
        <v xml:space="preserve">  </v>
      </c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7"/>
      <c r="V73" s="77"/>
    </row>
    <row r="74" spans="1:22" s="1" customFormat="1" x14ac:dyDescent="0.25">
      <c r="A74" s="29"/>
      <c r="E74" s="2" t="str">
        <f t="shared" si="1"/>
        <v xml:space="preserve">  </v>
      </c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7"/>
      <c r="V74" s="77"/>
    </row>
    <row r="75" spans="1:22" s="1" customFormat="1" x14ac:dyDescent="0.25">
      <c r="A75" s="29"/>
      <c r="E75" s="2" t="str">
        <f t="shared" si="1"/>
        <v xml:space="preserve">  </v>
      </c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7"/>
      <c r="V75" s="77"/>
    </row>
    <row r="76" spans="1:22" s="1" customFormat="1" x14ac:dyDescent="0.25">
      <c r="A76" s="29"/>
      <c r="E76" s="2" t="str">
        <f t="shared" si="1"/>
        <v xml:space="preserve">  </v>
      </c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7"/>
      <c r="V76" s="77"/>
    </row>
    <row r="77" spans="1:22" s="1" customFormat="1" x14ac:dyDescent="0.25">
      <c r="A77" s="29"/>
      <c r="E77" s="2" t="str">
        <f t="shared" si="1"/>
        <v xml:space="preserve">  </v>
      </c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7"/>
      <c r="V77" s="77"/>
    </row>
    <row r="78" spans="1:22" s="1" customFormat="1" x14ac:dyDescent="0.25">
      <c r="A78" s="29"/>
      <c r="E78" s="2" t="str">
        <f t="shared" si="1"/>
        <v xml:space="preserve">  </v>
      </c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7"/>
      <c r="V78" s="77"/>
    </row>
    <row r="79" spans="1:22" s="1" customFormat="1" x14ac:dyDescent="0.25">
      <c r="A79" s="29"/>
      <c r="E79" s="2" t="str">
        <f t="shared" si="1"/>
        <v xml:space="preserve">  </v>
      </c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7"/>
      <c r="V79" s="77"/>
    </row>
    <row r="80" spans="1:22" s="1" customFormat="1" x14ac:dyDescent="0.25">
      <c r="A80" s="29"/>
      <c r="E80" s="2" t="str">
        <f t="shared" si="1"/>
        <v xml:space="preserve">  </v>
      </c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7"/>
      <c r="V80" s="77"/>
    </row>
    <row r="81" spans="1:22" s="1" customFormat="1" x14ac:dyDescent="0.25">
      <c r="A81" s="29"/>
      <c r="E81" s="2" t="str">
        <f t="shared" si="1"/>
        <v xml:space="preserve">  </v>
      </c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7"/>
      <c r="V81" s="77"/>
    </row>
    <row r="82" spans="1:22" s="1" customFormat="1" x14ac:dyDescent="0.25">
      <c r="A82" s="29"/>
      <c r="E82" s="2" t="str">
        <f t="shared" si="1"/>
        <v xml:space="preserve">  </v>
      </c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7"/>
      <c r="V82" s="77"/>
    </row>
    <row r="83" spans="1:22" s="1" customFormat="1" x14ac:dyDescent="0.25">
      <c r="A83" s="29"/>
      <c r="E83" s="2" t="str">
        <f t="shared" si="1"/>
        <v xml:space="preserve">  </v>
      </c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7"/>
      <c r="V83" s="77"/>
    </row>
    <row r="84" spans="1:22" s="1" customFormat="1" x14ac:dyDescent="0.25">
      <c r="A84" s="29"/>
      <c r="E84" s="2" t="str">
        <f t="shared" si="1"/>
        <v xml:space="preserve">  </v>
      </c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7"/>
      <c r="V84" s="77"/>
    </row>
    <row r="85" spans="1:22" s="1" customFormat="1" x14ac:dyDescent="0.25">
      <c r="A85" s="29"/>
      <c r="E85" s="2" t="str">
        <f t="shared" si="1"/>
        <v xml:space="preserve">  </v>
      </c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7"/>
      <c r="V85" s="77"/>
    </row>
    <row r="86" spans="1:22" s="1" customFormat="1" x14ac:dyDescent="0.25">
      <c r="A86" s="29"/>
      <c r="E86" s="2" t="str">
        <f t="shared" si="1"/>
        <v xml:space="preserve">  </v>
      </c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7"/>
      <c r="V86" s="77"/>
    </row>
    <row r="87" spans="1:22" s="1" customFormat="1" x14ac:dyDescent="0.25">
      <c r="A87" s="29"/>
      <c r="E87" s="2" t="str">
        <f t="shared" si="1"/>
        <v xml:space="preserve">  </v>
      </c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7"/>
      <c r="V87" s="77"/>
    </row>
    <row r="88" spans="1:22" s="1" customFormat="1" x14ac:dyDescent="0.25">
      <c r="A88" s="29"/>
      <c r="E88" s="2" t="str">
        <f t="shared" si="1"/>
        <v xml:space="preserve">  </v>
      </c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7"/>
      <c r="V88" s="77"/>
    </row>
    <row r="89" spans="1:22" s="1" customFormat="1" x14ac:dyDescent="0.25">
      <c r="A89" s="29"/>
      <c r="E89" s="2" t="str">
        <f t="shared" si="1"/>
        <v xml:space="preserve">  </v>
      </c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7"/>
      <c r="V89" s="77"/>
    </row>
    <row r="90" spans="1:22" s="1" customFormat="1" x14ac:dyDescent="0.25">
      <c r="A90" s="29"/>
      <c r="E90" s="2" t="str">
        <f t="shared" si="1"/>
        <v xml:space="preserve">  </v>
      </c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7"/>
      <c r="V90" s="77"/>
    </row>
    <row r="91" spans="1:22" s="1" customFormat="1" x14ac:dyDescent="0.25">
      <c r="A91" s="29"/>
      <c r="E91" s="2" t="str">
        <f t="shared" si="1"/>
        <v xml:space="preserve">  </v>
      </c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7"/>
      <c r="V91" s="77"/>
    </row>
    <row r="92" spans="1:22" s="1" customFormat="1" x14ac:dyDescent="0.25">
      <c r="A92" s="29"/>
      <c r="E92" s="2" t="str">
        <f t="shared" si="1"/>
        <v xml:space="preserve">  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7"/>
      <c r="V92" s="77"/>
    </row>
    <row r="93" spans="1:22" s="1" customFormat="1" x14ac:dyDescent="0.25">
      <c r="A93" s="29"/>
      <c r="E93" s="2" t="str">
        <f t="shared" si="1"/>
        <v xml:space="preserve">  </v>
      </c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7"/>
      <c r="V93" s="77"/>
    </row>
    <row r="94" spans="1:22" s="1" customFormat="1" x14ac:dyDescent="0.25">
      <c r="A94" s="29"/>
      <c r="E94" s="2" t="str">
        <f t="shared" si="1"/>
        <v xml:space="preserve">  </v>
      </c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7"/>
      <c r="V94" s="77"/>
    </row>
    <row r="95" spans="1:22" s="1" customFormat="1" x14ac:dyDescent="0.25">
      <c r="A95" s="29"/>
      <c r="E95" s="2" t="str">
        <f t="shared" si="1"/>
        <v xml:space="preserve">  </v>
      </c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7"/>
      <c r="V95" s="77"/>
    </row>
    <row r="96" spans="1:22" s="1" customFormat="1" x14ac:dyDescent="0.25">
      <c r="A96" s="29"/>
      <c r="E96" s="2" t="str">
        <f t="shared" si="1"/>
        <v xml:space="preserve">  </v>
      </c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7"/>
      <c r="V96" s="77"/>
    </row>
    <row r="97" spans="1:22" s="1" customFormat="1" x14ac:dyDescent="0.25">
      <c r="A97" s="29"/>
      <c r="E97" s="2" t="str">
        <f t="shared" si="1"/>
        <v xml:space="preserve">  </v>
      </c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7"/>
      <c r="V97" s="77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3:G97" xr:uid="{27C03281-4485-4A07-9F7F-6B912EB01817}">
      <formula1>DEPARTAMENTO</formula1>
    </dataValidation>
    <dataValidation type="list" allowBlank="1" showInputMessage="1" showErrorMessage="1" sqref="F3:F97" xr:uid="{DEA343E4-3981-4C78-A453-7E71097A6F84}">
      <formula1>SUCURSAL</formula1>
    </dataValidation>
    <dataValidation type="list" allowBlank="1" showInputMessage="1" showErrorMessage="1" sqref="H3:H97" xr:uid="{ADBF9E3E-03FD-47BB-B0FE-CA583C77DDE3}">
      <formula1>PUESTO</formula1>
    </dataValidation>
    <dataValidation type="list" allowBlank="1" showInputMessage="1" showErrorMessage="1" sqref="I3:I97" xr:uid="{BF3D3C94-7B67-4A65-AA9D-D9D45E31A313}">
      <formula1>STATUS</formula1>
    </dataValidation>
  </dataValidations>
  <pageMargins left="0.7" right="0.7" top="0.75" bottom="0.75" header="0.3" footer="0.3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5781D8-C73B-489E-9EFE-DAA6508AFAA1}">
          <x14:formula1>
            <xm:f>'LISTADOS A ACTUALIZAR'!$E$12:$E$49</xm:f>
          </x14:formula1>
          <xm:sqref>G2 F98:F1048576</xm:sqref>
        </x14:dataValidation>
        <x14:dataValidation type="list" allowBlank="1" showInputMessage="1" showErrorMessage="1" xr:uid="{00D4B1A5-6F55-45BC-ACF4-ECE8ADF1E524}">
          <x14:formula1>
            <xm:f>'LISTADOS A ACTUALIZAR'!#REF!</xm:f>
          </x14:formula1>
          <xm:sqref>F2 H2 E98:I1048576</xm:sqref>
        </x14:dataValidation>
        <x14:dataValidation type="list" allowBlank="1" showInputMessage="1" showErrorMessage="1" xr:uid="{6EC28E2B-6FBD-4E44-BC90-3CD82F289898}">
          <x14:formula1>
            <xm:f>'LISTADOS A ACTUALIZAR'!$F$2:$F$700</xm:f>
          </x14:formula1>
          <xm:sqref>G98:G1048576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26F3E-0A47-4498-B9DF-81F0E8C02F5A}">
  <dimension ref="A1:J97"/>
  <sheetViews>
    <sheetView workbookViewId="0">
      <selection activeCell="E10" sqref="E10"/>
    </sheetView>
  </sheetViews>
  <sheetFormatPr baseColWidth="10" defaultRowHeight="15" x14ac:dyDescent="0.25"/>
  <cols>
    <col min="1" max="1" width="11.28515625" style="28" customWidth="1"/>
    <col min="2" max="2" width="16.140625" hidden="1" customWidth="1"/>
    <col min="3" max="3" width="14.42578125" hidden="1" customWidth="1"/>
    <col min="4" max="4" width="22.5703125" hidden="1" customWidth="1"/>
    <col min="5" max="5" width="40" customWidth="1"/>
    <col min="6" max="6" width="22.28515625" style="28" customWidth="1"/>
    <col min="7" max="7" width="13" style="28" customWidth="1"/>
    <col min="8" max="8" width="13.42578125" style="4" bestFit="1" customWidth="1"/>
    <col min="9" max="9" width="7.7109375" style="46" customWidth="1"/>
    <col min="10" max="10" width="22.42578125" style="4" customWidth="1"/>
  </cols>
  <sheetData>
    <row r="1" spans="1:10" ht="105" x14ac:dyDescent="0.25">
      <c r="A1" s="41"/>
      <c r="B1" s="42"/>
      <c r="C1" s="42"/>
      <c r="D1" s="42"/>
      <c r="E1" s="42"/>
      <c r="F1" s="50" t="s">
        <v>471</v>
      </c>
      <c r="G1" s="50" t="s">
        <v>358</v>
      </c>
      <c r="H1" s="43"/>
      <c r="I1" s="51" t="s">
        <v>385</v>
      </c>
      <c r="J1" s="56" t="s">
        <v>394</v>
      </c>
    </row>
    <row r="2" spans="1:10" ht="30" x14ac:dyDescent="0.25">
      <c r="A2" s="35" t="s">
        <v>317</v>
      </c>
      <c r="B2" s="35" t="s">
        <v>0</v>
      </c>
      <c r="C2" s="35" t="s">
        <v>1</v>
      </c>
      <c r="D2" s="35" t="s">
        <v>2</v>
      </c>
      <c r="E2" s="39" t="s">
        <v>285</v>
      </c>
      <c r="F2" s="55" t="s">
        <v>393</v>
      </c>
      <c r="G2" s="55" t="s">
        <v>355</v>
      </c>
      <c r="H2" s="35" t="s">
        <v>377</v>
      </c>
      <c r="I2" s="35" t="s">
        <v>378</v>
      </c>
      <c r="J2" s="35" t="s">
        <v>379</v>
      </c>
    </row>
    <row r="3" spans="1:10" x14ac:dyDescent="0.25">
      <c r="A3" s="29">
        <v>1</v>
      </c>
      <c r="B3" s="2" t="s">
        <v>207</v>
      </c>
      <c r="C3" s="2" t="s">
        <v>208</v>
      </c>
      <c r="D3" s="2" t="s">
        <v>209</v>
      </c>
      <c r="E3" s="2" t="str">
        <f t="shared" ref="E3:E34" si="0">CONCATENATE(B3," ",C3," ",D3)</f>
        <v>ALMARAZ ROMERO RODRIGO</v>
      </c>
      <c r="F3" s="29"/>
      <c r="G3" s="29"/>
      <c r="H3" s="71">
        <f>'Alta de Empleados'!V7+365</f>
        <v>43708</v>
      </c>
      <c r="I3" s="72">
        <v>6</v>
      </c>
      <c r="J3" s="71"/>
    </row>
    <row r="4" spans="1:10" x14ac:dyDescent="0.25">
      <c r="A4" s="29">
        <v>2</v>
      </c>
      <c r="B4" s="2" t="s">
        <v>210</v>
      </c>
      <c r="C4" s="2" t="s">
        <v>211</v>
      </c>
      <c r="D4" s="2" t="s">
        <v>212</v>
      </c>
      <c r="E4" s="2" t="str">
        <f t="shared" si="0"/>
        <v>CORTES SANTIAGO FERNANDO</v>
      </c>
      <c r="F4" s="29"/>
      <c r="G4" s="29"/>
      <c r="H4" s="44"/>
      <c r="I4" s="29">
        <v>8</v>
      </c>
      <c r="J4" s="44"/>
    </row>
    <row r="5" spans="1:10" x14ac:dyDescent="0.25">
      <c r="A5" s="29">
        <v>3</v>
      </c>
      <c r="B5" s="2" t="s">
        <v>213</v>
      </c>
      <c r="C5" s="2" t="s">
        <v>214</v>
      </c>
      <c r="D5" s="2" t="s">
        <v>215</v>
      </c>
      <c r="E5" s="2" t="str">
        <f t="shared" si="0"/>
        <v>OJEDA IBARRA JOSE</v>
      </c>
      <c r="F5" s="29"/>
      <c r="G5" s="29"/>
      <c r="H5" s="44"/>
      <c r="I5" s="29">
        <v>10</v>
      </c>
      <c r="J5" s="44"/>
    </row>
    <row r="6" spans="1:10" x14ac:dyDescent="0.25">
      <c r="A6" s="29">
        <v>4</v>
      </c>
      <c r="B6" s="2" t="s">
        <v>216</v>
      </c>
      <c r="C6" s="2" t="s">
        <v>217</v>
      </c>
      <c r="D6" s="2" t="s">
        <v>218</v>
      </c>
      <c r="E6" s="2" t="str">
        <f t="shared" si="0"/>
        <v>OLVERA RAMIREZ JUAN CARLOS</v>
      </c>
      <c r="F6" s="29"/>
      <c r="G6" s="29"/>
      <c r="H6" s="45"/>
      <c r="I6" s="29">
        <v>12</v>
      </c>
      <c r="J6" s="45"/>
    </row>
    <row r="7" spans="1:10" x14ac:dyDescent="0.25">
      <c r="A7" s="29">
        <v>5</v>
      </c>
      <c r="B7" s="2" t="s">
        <v>197</v>
      </c>
      <c r="C7" s="2" t="s">
        <v>198</v>
      </c>
      <c r="D7" s="2" t="s">
        <v>219</v>
      </c>
      <c r="E7" s="2" t="str">
        <f t="shared" si="0"/>
        <v>PEREZ HERNANDEZ DANIEL</v>
      </c>
      <c r="F7" s="29"/>
      <c r="G7" s="29"/>
      <c r="H7" s="45"/>
      <c r="I7" s="29"/>
      <c r="J7" s="45"/>
    </row>
    <row r="8" spans="1:10" x14ac:dyDescent="0.25">
      <c r="A8" s="29">
        <v>6</v>
      </c>
      <c r="B8" s="2" t="s">
        <v>220</v>
      </c>
      <c r="C8" s="2" t="s">
        <v>221</v>
      </c>
      <c r="D8" s="2" t="s">
        <v>222</v>
      </c>
      <c r="E8" s="2" t="str">
        <f t="shared" si="0"/>
        <v>RICO PACHECO TULIA</v>
      </c>
      <c r="F8" s="29"/>
      <c r="G8" s="29"/>
      <c r="H8" s="45"/>
      <c r="I8" s="29"/>
      <c r="J8" s="45"/>
    </row>
    <row r="9" spans="1:10" x14ac:dyDescent="0.25">
      <c r="A9" s="29">
        <v>7</v>
      </c>
      <c r="B9" s="2" t="s">
        <v>197</v>
      </c>
      <c r="C9" s="2" t="s">
        <v>223</v>
      </c>
      <c r="D9" s="2" t="s">
        <v>224</v>
      </c>
      <c r="E9" s="2" t="str">
        <f t="shared" si="0"/>
        <v>PEREZ VILLAFUERTE ANGELES SARAHI</v>
      </c>
      <c r="F9" s="29"/>
      <c r="G9" s="29"/>
      <c r="H9" s="45"/>
      <c r="I9" s="29"/>
      <c r="J9" s="45"/>
    </row>
    <row r="10" spans="1:10" x14ac:dyDescent="0.25">
      <c r="A10" s="29">
        <v>8</v>
      </c>
      <c r="B10" s="2" t="s">
        <v>225</v>
      </c>
      <c r="C10" s="2" t="s">
        <v>226</v>
      </c>
      <c r="D10" s="2" t="s">
        <v>227</v>
      </c>
      <c r="E10" s="2" t="str">
        <f t="shared" si="0"/>
        <v>JIMENEZ ORTEGA HERLINDA</v>
      </c>
      <c r="F10" s="29"/>
      <c r="G10" s="29"/>
      <c r="H10" s="45"/>
      <c r="I10" s="29"/>
      <c r="J10" s="45"/>
    </row>
    <row r="11" spans="1:10" x14ac:dyDescent="0.25">
      <c r="A11" s="29">
        <v>9</v>
      </c>
      <c r="B11" s="2" t="s">
        <v>228</v>
      </c>
      <c r="C11" s="2" t="s">
        <v>229</v>
      </c>
      <c r="D11" s="2" t="s">
        <v>230</v>
      </c>
      <c r="E11" s="2" t="str">
        <f t="shared" si="0"/>
        <v>TOLEDO VAZQUEZ LIDIA</v>
      </c>
      <c r="F11" s="30" t="s">
        <v>267</v>
      </c>
      <c r="G11" s="30" t="s">
        <v>380</v>
      </c>
      <c r="H11" s="45"/>
      <c r="I11" s="29"/>
      <c r="J11" s="45"/>
    </row>
    <row r="12" spans="1:10" x14ac:dyDescent="0.25">
      <c r="A12" s="29">
        <v>10</v>
      </c>
      <c r="B12" s="2" t="s">
        <v>246</v>
      </c>
      <c r="C12" s="2" t="s">
        <v>247</v>
      </c>
      <c r="D12" s="2" t="s">
        <v>248</v>
      </c>
      <c r="E12" s="2" t="str">
        <f t="shared" si="0"/>
        <v>LOPEZ LAGO CINTHYA</v>
      </c>
      <c r="F12" s="29"/>
      <c r="G12" s="29"/>
      <c r="H12" s="45"/>
      <c r="I12" s="29"/>
      <c r="J12" s="45"/>
    </row>
    <row r="13" spans="1:10" x14ac:dyDescent="0.25">
      <c r="A13" s="29">
        <v>11</v>
      </c>
      <c r="B13" s="2" t="s">
        <v>231</v>
      </c>
      <c r="C13" s="2" t="s">
        <v>232</v>
      </c>
      <c r="D13" s="2" t="s">
        <v>233</v>
      </c>
      <c r="E13" s="2" t="str">
        <f t="shared" si="0"/>
        <v>HERRERA BRAVO SOTO LUIS GIOVANNY</v>
      </c>
      <c r="F13" s="29"/>
      <c r="G13" s="29"/>
      <c r="H13" s="45"/>
      <c r="I13" s="29"/>
      <c r="J13" s="45"/>
    </row>
    <row r="14" spans="1:10" x14ac:dyDescent="0.25">
      <c r="A14" s="29">
        <v>12</v>
      </c>
      <c r="B14" s="2" t="s">
        <v>234</v>
      </c>
      <c r="C14" s="2" t="s">
        <v>235</v>
      </c>
      <c r="D14" s="2" t="s">
        <v>236</v>
      </c>
      <c r="E14" s="2" t="str">
        <f t="shared" si="0"/>
        <v>CHAVEZ RODRIGUEZ ERICK</v>
      </c>
      <c r="F14" s="29"/>
      <c r="G14" s="29"/>
      <c r="H14" s="45"/>
      <c r="I14" s="29"/>
      <c r="J14" s="45"/>
    </row>
    <row r="15" spans="1:10" x14ac:dyDescent="0.25">
      <c r="A15" s="29">
        <v>14</v>
      </c>
      <c r="B15" s="2" t="s">
        <v>237</v>
      </c>
      <c r="C15" s="2" t="s">
        <v>238</v>
      </c>
      <c r="D15" s="2" t="s">
        <v>239</v>
      </c>
      <c r="E15" s="2" t="str">
        <f t="shared" si="0"/>
        <v>PLATA PICHARDO ALBERTO</v>
      </c>
      <c r="F15" s="29"/>
      <c r="G15" s="29"/>
      <c r="H15" s="45"/>
      <c r="I15" s="29"/>
      <c r="J15" s="45"/>
    </row>
    <row r="16" spans="1:10" x14ac:dyDescent="0.25">
      <c r="A16" s="29">
        <v>15</v>
      </c>
      <c r="B16" s="2" t="s">
        <v>252</v>
      </c>
      <c r="C16" s="2" t="s">
        <v>253</v>
      </c>
      <c r="D16" s="2" t="s">
        <v>254</v>
      </c>
      <c r="E16" s="2" t="str">
        <f t="shared" si="0"/>
        <v>MARIANO CRESCENCIO HECTOR</v>
      </c>
      <c r="F16" s="29"/>
      <c r="G16" s="29"/>
      <c r="H16" s="45"/>
      <c r="I16" s="29"/>
      <c r="J16" s="45"/>
    </row>
    <row r="17" spans="1:10" x14ac:dyDescent="0.25">
      <c r="A17" s="29">
        <v>16</v>
      </c>
      <c r="B17" s="2" t="s">
        <v>255</v>
      </c>
      <c r="C17" s="2" t="s">
        <v>256</v>
      </c>
      <c r="D17" s="2" t="s">
        <v>257</v>
      </c>
      <c r="E17" s="2" t="str">
        <f t="shared" si="0"/>
        <v>CENTENO MORALES JAQUELINE</v>
      </c>
      <c r="F17" s="29"/>
      <c r="G17" s="29"/>
      <c r="H17" s="45"/>
      <c r="I17" s="29"/>
      <c r="J17" s="45"/>
    </row>
    <row r="18" spans="1:10" x14ac:dyDescent="0.25">
      <c r="A18" s="29">
        <v>17</v>
      </c>
      <c r="B18" s="2" t="s">
        <v>258</v>
      </c>
      <c r="C18" s="2" t="s">
        <v>198</v>
      </c>
      <c r="D18" s="2" t="s">
        <v>259</v>
      </c>
      <c r="E18" s="2" t="str">
        <f t="shared" si="0"/>
        <v>SANTANA HERNANDEZ JOSE LUIS</v>
      </c>
      <c r="F18" s="29"/>
      <c r="G18" s="29"/>
      <c r="H18" s="45"/>
      <c r="I18" s="29"/>
      <c r="J18" s="45"/>
    </row>
    <row r="19" spans="1:10" x14ac:dyDescent="0.25">
      <c r="A19" s="29">
        <v>20</v>
      </c>
      <c r="B19" s="2" t="s">
        <v>260</v>
      </c>
      <c r="C19" s="2" t="s">
        <v>149</v>
      </c>
      <c r="D19" s="2" t="s">
        <v>261</v>
      </c>
      <c r="E19" s="2" t="str">
        <f t="shared" si="0"/>
        <v>BARCENAS GARCIA CHRISTOPHER EDUARDO</v>
      </c>
      <c r="F19" s="29"/>
      <c r="G19" s="29"/>
      <c r="H19" s="45"/>
      <c r="I19" s="29"/>
      <c r="J19" s="45"/>
    </row>
    <row r="20" spans="1:10" x14ac:dyDescent="0.25">
      <c r="A20" s="29">
        <v>22</v>
      </c>
      <c r="B20" s="2" t="s">
        <v>262</v>
      </c>
      <c r="C20" s="2" t="s">
        <v>262</v>
      </c>
      <c r="D20" s="2" t="s">
        <v>263</v>
      </c>
      <c r="E20" s="2" t="str">
        <f t="shared" si="0"/>
        <v>SALAZAR SALAZAR DIEGO</v>
      </c>
      <c r="F20" s="29"/>
      <c r="G20" s="29"/>
      <c r="H20" s="45"/>
      <c r="I20" s="29"/>
      <c r="J20" s="45"/>
    </row>
    <row r="21" spans="1:10" x14ac:dyDescent="0.25">
      <c r="A21" s="29">
        <v>24</v>
      </c>
      <c r="B21" s="2" t="s">
        <v>398</v>
      </c>
      <c r="C21" s="2" t="s">
        <v>399</v>
      </c>
      <c r="D21" s="2" t="s">
        <v>400</v>
      </c>
      <c r="E21" s="2" t="str">
        <f t="shared" si="0"/>
        <v>XALAMIHUA ALTAMIRANO JESUS</v>
      </c>
      <c r="F21" s="29"/>
      <c r="G21" s="29"/>
      <c r="H21" s="45"/>
      <c r="I21" s="29"/>
      <c r="J21" s="45"/>
    </row>
    <row r="22" spans="1:10" x14ac:dyDescent="0.25">
      <c r="A22" s="29">
        <v>25</v>
      </c>
      <c r="B22" s="2" t="s">
        <v>149</v>
      </c>
      <c r="C22" s="2" t="s">
        <v>150</v>
      </c>
      <c r="D22" s="2" t="s">
        <v>264</v>
      </c>
      <c r="E22" s="2" t="str">
        <f t="shared" si="0"/>
        <v>GARCIA ARCOS NAOMI</v>
      </c>
      <c r="F22" s="29"/>
      <c r="G22" s="29"/>
      <c r="H22" s="45"/>
      <c r="I22" s="29"/>
      <c r="J22" s="45"/>
    </row>
    <row r="23" spans="1:10" x14ac:dyDescent="0.25">
      <c r="A23" s="30" t="s">
        <v>397</v>
      </c>
      <c r="B23" s="2" t="s">
        <v>265</v>
      </c>
      <c r="C23" s="2" t="s">
        <v>266</v>
      </c>
      <c r="D23" s="2" t="s">
        <v>376</v>
      </c>
      <c r="E23" s="2" t="str">
        <f t="shared" si="0"/>
        <v>REYES ALCARAZ SELENE JAZMIN</v>
      </c>
      <c r="F23" s="29"/>
      <c r="G23" s="29"/>
      <c r="H23" s="45"/>
      <c r="I23" s="29"/>
      <c r="J23" s="45"/>
    </row>
    <row r="24" spans="1:10" x14ac:dyDescent="0.25">
      <c r="A24" s="30" t="s">
        <v>397</v>
      </c>
      <c r="B24" s="2" t="s">
        <v>431</v>
      </c>
      <c r="C24" s="2" t="s">
        <v>208</v>
      </c>
      <c r="D24" s="2" t="s">
        <v>432</v>
      </c>
      <c r="E24" s="2" t="str">
        <f t="shared" si="0"/>
        <v>FOUBERT ROMERO JAVIER</v>
      </c>
      <c r="F24" s="29"/>
      <c r="G24" s="29"/>
      <c r="H24" s="45"/>
      <c r="I24" s="29"/>
      <c r="J24" s="45"/>
    </row>
    <row r="25" spans="1:10" x14ac:dyDescent="0.25">
      <c r="A25" s="29"/>
      <c r="B25" s="1"/>
      <c r="C25" s="1"/>
      <c r="D25" s="1"/>
      <c r="E25" s="2" t="str">
        <f t="shared" si="0"/>
        <v xml:space="preserve">  </v>
      </c>
      <c r="F25" s="29"/>
      <c r="G25" s="29"/>
      <c r="H25" s="44"/>
      <c r="I25" s="29"/>
      <c r="J25" s="44"/>
    </row>
    <row r="26" spans="1:10" x14ac:dyDescent="0.25">
      <c r="A26" s="29"/>
      <c r="B26" s="1"/>
      <c r="C26" s="1"/>
      <c r="D26" s="1"/>
      <c r="E26" s="2" t="str">
        <f t="shared" si="0"/>
        <v xml:space="preserve">  </v>
      </c>
      <c r="F26" s="29"/>
      <c r="G26" s="29"/>
      <c r="H26" s="44"/>
      <c r="I26" s="29"/>
      <c r="J26" s="44"/>
    </row>
    <row r="27" spans="1:10" x14ac:dyDescent="0.25">
      <c r="A27" s="29"/>
      <c r="B27" s="1"/>
      <c r="C27" s="1"/>
      <c r="D27" s="1"/>
      <c r="E27" s="2" t="str">
        <f t="shared" si="0"/>
        <v xml:space="preserve">  </v>
      </c>
      <c r="F27" s="29"/>
      <c r="G27" s="29"/>
      <c r="H27" s="44"/>
      <c r="I27" s="29"/>
      <c r="J27" s="44"/>
    </row>
    <row r="28" spans="1:10" x14ac:dyDescent="0.25">
      <c r="A28" s="29"/>
      <c r="B28" s="1"/>
      <c r="C28" s="1"/>
      <c r="D28" s="1"/>
      <c r="E28" s="2" t="str">
        <f t="shared" si="0"/>
        <v xml:space="preserve">  </v>
      </c>
      <c r="F28" s="29"/>
      <c r="G28" s="29"/>
      <c r="H28" s="44"/>
      <c r="I28" s="29"/>
      <c r="J28" s="44"/>
    </row>
    <row r="29" spans="1:10" x14ac:dyDescent="0.25">
      <c r="A29" s="29"/>
      <c r="B29" s="1"/>
      <c r="C29" s="1"/>
      <c r="D29" s="1"/>
      <c r="E29" s="2" t="str">
        <f t="shared" si="0"/>
        <v xml:space="preserve">  </v>
      </c>
      <c r="F29" s="29"/>
      <c r="G29" s="29"/>
      <c r="H29" s="44"/>
      <c r="I29" s="29"/>
      <c r="J29" s="44"/>
    </row>
    <row r="30" spans="1:10" x14ac:dyDescent="0.25">
      <c r="A30" s="29"/>
      <c r="B30" s="1"/>
      <c r="C30" s="1"/>
      <c r="D30" s="1"/>
      <c r="E30" s="2" t="str">
        <f t="shared" si="0"/>
        <v xml:space="preserve">  </v>
      </c>
      <c r="F30" s="29"/>
      <c r="G30" s="29"/>
      <c r="H30" s="44"/>
      <c r="I30" s="29"/>
      <c r="J30" s="44"/>
    </row>
    <row r="31" spans="1:10" x14ac:dyDescent="0.25">
      <c r="A31" s="29"/>
      <c r="B31" s="1"/>
      <c r="C31" s="1"/>
      <c r="D31" s="1"/>
      <c r="E31" s="2" t="str">
        <f t="shared" si="0"/>
        <v xml:space="preserve">  </v>
      </c>
      <c r="F31" s="29"/>
      <c r="G31" s="29"/>
      <c r="H31" s="44"/>
      <c r="I31" s="29"/>
      <c r="J31" s="44"/>
    </row>
    <row r="32" spans="1:10" x14ac:dyDescent="0.25">
      <c r="A32" s="29"/>
      <c r="B32" s="1"/>
      <c r="C32" s="1"/>
      <c r="D32" s="1"/>
      <c r="E32" s="2" t="str">
        <f t="shared" si="0"/>
        <v xml:space="preserve">  </v>
      </c>
      <c r="F32" s="29"/>
      <c r="G32" s="29"/>
      <c r="H32" s="44"/>
      <c r="I32" s="29"/>
      <c r="J32" s="44"/>
    </row>
    <row r="33" spans="1:10" x14ac:dyDescent="0.25">
      <c r="A33" s="29"/>
      <c r="B33" s="1"/>
      <c r="C33" s="1"/>
      <c r="D33" s="1"/>
      <c r="E33" s="2" t="str">
        <f t="shared" si="0"/>
        <v xml:space="preserve">  </v>
      </c>
      <c r="F33" s="29"/>
      <c r="G33" s="29"/>
      <c r="H33" s="44"/>
      <c r="I33" s="29"/>
      <c r="J33" s="44"/>
    </row>
    <row r="34" spans="1:10" x14ac:dyDescent="0.25">
      <c r="A34" s="29"/>
      <c r="B34" s="1"/>
      <c r="C34" s="1"/>
      <c r="D34" s="1"/>
      <c r="E34" s="2" t="str">
        <f t="shared" si="0"/>
        <v xml:space="preserve">  </v>
      </c>
      <c r="F34" s="29"/>
      <c r="G34" s="29"/>
      <c r="H34" s="44"/>
      <c r="I34" s="29"/>
      <c r="J34" s="44"/>
    </row>
    <row r="35" spans="1:10" x14ac:dyDescent="0.25">
      <c r="A35" s="29"/>
      <c r="B35" s="1"/>
      <c r="C35" s="1"/>
      <c r="D35" s="1"/>
      <c r="E35" s="2" t="str">
        <f t="shared" ref="E35:E66" si="1">CONCATENATE(B35," ",C35," ",D35)</f>
        <v xml:space="preserve">  </v>
      </c>
      <c r="F35" s="29"/>
      <c r="G35" s="29"/>
      <c r="H35" s="44"/>
      <c r="I35" s="29"/>
      <c r="J35" s="44"/>
    </row>
    <row r="36" spans="1:10" x14ac:dyDescent="0.25">
      <c r="A36" s="29"/>
      <c r="B36" s="1"/>
      <c r="C36" s="1"/>
      <c r="D36" s="1"/>
      <c r="E36" s="2" t="str">
        <f t="shared" si="1"/>
        <v xml:space="preserve">  </v>
      </c>
      <c r="F36" s="29"/>
      <c r="G36" s="29"/>
      <c r="H36" s="44"/>
      <c r="I36" s="29"/>
      <c r="J36" s="44"/>
    </row>
    <row r="37" spans="1:10" x14ac:dyDescent="0.25">
      <c r="A37" s="29"/>
      <c r="B37" s="1"/>
      <c r="C37" s="1"/>
      <c r="D37" s="1"/>
      <c r="E37" s="2" t="str">
        <f t="shared" si="1"/>
        <v xml:space="preserve">  </v>
      </c>
      <c r="F37" s="29"/>
      <c r="G37" s="29"/>
      <c r="H37" s="44"/>
      <c r="I37" s="29"/>
      <c r="J37" s="44"/>
    </row>
    <row r="38" spans="1:10" x14ac:dyDescent="0.25">
      <c r="A38" s="29"/>
      <c r="B38" s="1"/>
      <c r="C38" s="1"/>
      <c r="D38" s="1"/>
      <c r="E38" s="2" t="str">
        <f t="shared" si="1"/>
        <v xml:space="preserve">  </v>
      </c>
      <c r="F38" s="29"/>
      <c r="G38" s="29"/>
      <c r="H38" s="44"/>
      <c r="I38" s="29"/>
      <c r="J38" s="44"/>
    </row>
    <row r="39" spans="1:10" x14ac:dyDescent="0.25">
      <c r="A39" s="29"/>
      <c r="B39" s="1"/>
      <c r="C39" s="1"/>
      <c r="D39" s="1"/>
      <c r="E39" s="2" t="str">
        <f t="shared" si="1"/>
        <v xml:space="preserve">  </v>
      </c>
      <c r="F39" s="29"/>
      <c r="G39" s="29"/>
      <c r="H39" s="44"/>
      <c r="I39" s="29"/>
      <c r="J39" s="44"/>
    </row>
    <row r="40" spans="1:10" x14ac:dyDescent="0.25">
      <c r="A40" s="29"/>
      <c r="B40" s="1"/>
      <c r="C40" s="1"/>
      <c r="D40" s="1"/>
      <c r="E40" s="2" t="str">
        <f t="shared" si="1"/>
        <v xml:space="preserve">  </v>
      </c>
      <c r="F40" s="29"/>
      <c r="G40" s="29"/>
      <c r="H40" s="44"/>
      <c r="I40" s="29"/>
      <c r="J40" s="44"/>
    </row>
    <row r="41" spans="1:10" x14ac:dyDescent="0.25">
      <c r="A41" s="29"/>
      <c r="B41" s="1"/>
      <c r="C41" s="1"/>
      <c r="D41" s="1"/>
      <c r="E41" s="2" t="str">
        <f t="shared" si="1"/>
        <v xml:space="preserve">  </v>
      </c>
      <c r="F41" s="29"/>
      <c r="G41" s="29"/>
      <c r="H41" s="44"/>
      <c r="I41" s="29"/>
      <c r="J41" s="44"/>
    </row>
    <row r="42" spans="1:10" x14ac:dyDescent="0.25">
      <c r="A42" s="29"/>
      <c r="B42" s="1"/>
      <c r="C42" s="1"/>
      <c r="D42" s="1"/>
      <c r="E42" s="2" t="str">
        <f t="shared" si="1"/>
        <v xml:space="preserve">  </v>
      </c>
      <c r="F42" s="29"/>
      <c r="G42" s="29"/>
      <c r="H42" s="44"/>
      <c r="I42" s="29"/>
      <c r="J42" s="44"/>
    </row>
    <row r="43" spans="1:10" x14ac:dyDescent="0.25">
      <c r="A43" s="29"/>
      <c r="B43" s="1"/>
      <c r="C43" s="1"/>
      <c r="D43" s="1"/>
      <c r="E43" s="2" t="str">
        <f t="shared" si="1"/>
        <v xml:space="preserve">  </v>
      </c>
      <c r="F43" s="29"/>
      <c r="G43" s="29"/>
      <c r="H43" s="44"/>
      <c r="I43" s="29"/>
      <c r="J43" s="44"/>
    </row>
    <row r="44" spans="1:10" x14ac:dyDescent="0.25">
      <c r="A44" s="29"/>
      <c r="B44" s="1"/>
      <c r="C44" s="1"/>
      <c r="D44" s="1"/>
      <c r="E44" s="2" t="str">
        <f t="shared" si="1"/>
        <v xml:space="preserve">  </v>
      </c>
      <c r="F44" s="29"/>
      <c r="G44" s="29"/>
      <c r="H44" s="44"/>
      <c r="I44" s="29"/>
      <c r="J44" s="44"/>
    </row>
    <row r="45" spans="1:10" x14ac:dyDescent="0.25">
      <c r="A45" s="29"/>
      <c r="B45" s="1"/>
      <c r="C45" s="1"/>
      <c r="D45" s="1"/>
      <c r="E45" s="2" t="str">
        <f t="shared" si="1"/>
        <v xml:space="preserve">  </v>
      </c>
      <c r="F45" s="29"/>
      <c r="G45" s="29"/>
      <c r="H45" s="44"/>
      <c r="I45" s="29"/>
      <c r="J45" s="44"/>
    </row>
    <row r="46" spans="1:10" x14ac:dyDescent="0.25">
      <c r="A46" s="29"/>
      <c r="B46" s="1"/>
      <c r="C46" s="1"/>
      <c r="D46" s="1"/>
      <c r="E46" s="2" t="str">
        <f t="shared" si="1"/>
        <v xml:space="preserve">  </v>
      </c>
      <c r="F46" s="29"/>
      <c r="G46" s="29"/>
      <c r="H46" s="44"/>
      <c r="I46" s="29"/>
      <c r="J46" s="44"/>
    </row>
    <row r="47" spans="1:10" x14ac:dyDescent="0.25">
      <c r="A47" s="29"/>
      <c r="B47" s="1"/>
      <c r="C47" s="1"/>
      <c r="D47" s="1"/>
      <c r="E47" s="2" t="str">
        <f t="shared" si="1"/>
        <v xml:space="preserve">  </v>
      </c>
      <c r="F47" s="29"/>
      <c r="G47" s="29"/>
      <c r="H47" s="44"/>
      <c r="I47" s="29"/>
      <c r="J47" s="44"/>
    </row>
    <row r="48" spans="1:10" x14ac:dyDescent="0.25">
      <c r="A48" s="29"/>
      <c r="B48" s="1"/>
      <c r="C48" s="1"/>
      <c r="D48" s="1"/>
      <c r="E48" s="2" t="str">
        <f t="shared" si="1"/>
        <v xml:space="preserve">  </v>
      </c>
      <c r="F48" s="29"/>
      <c r="G48" s="29"/>
      <c r="H48" s="44"/>
      <c r="I48" s="29"/>
      <c r="J48" s="44"/>
    </row>
    <row r="49" spans="1:10" x14ac:dyDescent="0.25">
      <c r="A49" s="29"/>
      <c r="B49" s="1"/>
      <c r="C49" s="1"/>
      <c r="D49" s="1"/>
      <c r="E49" s="2" t="str">
        <f t="shared" si="1"/>
        <v xml:space="preserve">  </v>
      </c>
      <c r="F49" s="29"/>
      <c r="G49" s="29"/>
      <c r="H49" s="44"/>
      <c r="I49" s="29"/>
      <c r="J49" s="44"/>
    </row>
    <row r="50" spans="1:10" x14ac:dyDescent="0.25">
      <c r="A50" s="29"/>
      <c r="B50" s="1"/>
      <c r="C50" s="1"/>
      <c r="D50" s="1"/>
      <c r="E50" s="2" t="str">
        <f t="shared" si="1"/>
        <v xml:space="preserve">  </v>
      </c>
      <c r="F50" s="29"/>
      <c r="G50" s="29"/>
      <c r="H50" s="44"/>
      <c r="I50" s="29"/>
      <c r="J50" s="44"/>
    </row>
    <row r="51" spans="1:10" x14ac:dyDescent="0.25">
      <c r="A51" s="29"/>
      <c r="B51" s="1"/>
      <c r="C51" s="1"/>
      <c r="D51" s="1"/>
      <c r="E51" s="2" t="str">
        <f t="shared" si="1"/>
        <v xml:space="preserve">  </v>
      </c>
      <c r="F51" s="29"/>
      <c r="G51" s="29"/>
      <c r="H51" s="44"/>
      <c r="I51" s="29"/>
      <c r="J51" s="44"/>
    </row>
    <row r="52" spans="1:10" x14ac:dyDescent="0.25">
      <c r="A52" s="29"/>
      <c r="B52" s="1"/>
      <c r="C52" s="1"/>
      <c r="D52" s="1"/>
      <c r="E52" s="2" t="str">
        <f t="shared" si="1"/>
        <v xml:space="preserve">  </v>
      </c>
      <c r="F52" s="29"/>
      <c r="G52" s="29"/>
      <c r="H52" s="44"/>
      <c r="I52" s="29"/>
      <c r="J52" s="44"/>
    </row>
    <row r="53" spans="1:10" x14ac:dyDescent="0.25">
      <c r="A53" s="29"/>
      <c r="B53" s="1"/>
      <c r="C53" s="1"/>
      <c r="D53" s="1"/>
      <c r="E53" s="2" t="str">
        <f t="shared" si="1"/>
        <v xml:space="preserve">  </v>
      </c>
      <c r="F53" s="29"/>
      <c r="G53" s="29"/>
      <c r="H53" s="44"/>
      <c r="I53" s="29"/>
      <c r="J53" s="44"/>
    </row>
    <row r="54" spans="1:10" x14ac:dyDescent="0.25">
      <c r="A54" s="29"/>
      <c r="B54" s="1"/>
      <c r="C54" s="1"/>
      <c r="D54" s="1"/>
      <c r="E54" s="2" t="str">
        <f t="shared" si="1"/>
        <v xml:space="preserve">  </v>
      </c>
      <c r="F54" s="29"/>
      <c r="G54" s="29"/>
      <c r="H54" s="44"/>
      <c r="I54" s="29"/>
      <c r="J54" s="44"/>
    </row>
    <row r="55" spans="1:10" x14ac:dyDescent="0.25">
      <c r="A55" s="29"/>
      <c r="B55" s="1"/>
      <c r="C55" s="1"/>
      <c r="D55" s="1"/>
      <c r="E55" s="2" t="str">
        <f t="shared" si="1"/>
        <v xml:space="preserve">  </v>
      </c>
      <c r="F55" s="29"/>
      <c r="G55" s="29"/>
      <c r="H55" s="44"/>
      <c r="I55" s="29"/>
      <c r="J55" s="44"/>
    </row>
    <row r="56" spans="1:10" x14ac:dyDescent="0.25">
      <c r="A56" s="29"/>
      <c r="B56" s="1"/>
      <c r="C56" s="1"/>
      <c r="D56" s="1"/>
      <c r="E56" s="2" t="str">
        <f t="shared" si="1"/>
        <v xml:space="preserve">  </v>
      </c>
      <c r="F56" s="29"/>
      <c r="G56" s="29"/>
      <c r="H56" s="44"/>
      <c r="I56" s="29"/>
      <c r="J56" s="44"/>
    </row>
    <row r="57" spans="1:10" x14ac:dyDescent="0.25">
      <c r="A57" s="29"/>
      <c r="B57" s="1"/>
      <c r="C57" s="1"/>
      <c r="D57" s="1"/>
      <c r="E57" s="2" t="str">
        <f t="shared" si="1"/>
        <v xml:space="preserve">  </v>
      </c>
      <c r="F57" s="29"/>
      <c r="G57" s="29"/>
      <c r="H57" s="44"/>
      <c r="I57" s="29"/>
      <c r="J57" s="44"/>
    </row>
    <row r="58" spans="1:10" x14ac:dyDescent="0.25">
      <c r="A58" s="29"/>
      <c r="B58" s="1"/>
      <c r="C58" s="1"/>
      <c r="D58" s="1"/>
      <c r="E58" s="2" t="str">
        <f t="shared" si="1"/>
        <v xml:space="preserve">  </v>
      </c>
      <c r="F58" s="29"/>
      <c r="G58" s="29"/>
      <c r="H58" s="44"/>
      <c r="I58" s="29"/>
      <c r="J58" s="44"/>
    </row>
    <row r="59" spans="1:10" x14ac:dyDescent="0.25">
      <c r="A59" s="29"/>
      <c r="B59" s="1"/>
      <c r="C59" s="1"/>
      <c r="D59" s="1"/>
      <c r="E59" s="2" t="str">
        <f t="shared" si="1"/>
        <v xml:space="preserve">  </v>
      </c>
      <c r="F59" s="29"/>
      <c r="G59" s="29"/>
      <c r="H59" s="44"/>
      <c r="I59" s="29"/>
      <c r="J59" s="44"/>
    </row>
    <row r="60" spans="1:10" x14ac:dyDescent="0.25">
      <c r="A60" s="29"/>
      <c r="B60" s="1"/>
      <c r="C60" s="1"/>
      <c r="D60" s="1"/>
      <c r="E60" s="2" t="str">
        <f t="shared" si="1"/>
        <v xml:space="preserve">  </v>
      </c>
      <c r="F60" s="29"/>
      <c r="G60" s="29"/>
      <c r="H60" s="44"/>
      <c r="I60" s="29"/>
      <c r="J60" s="44"/>
    </row>
    <row r="61" spans="1:10" x14ac:dyDescent="0.25">
      <c r="A61" s="29"/>
      <c r="B61" s="1"/>
      <c r="C61" s="1"/>
      <c r="D61" s="1"/>
      <c r="E61" s="2" t="str">
        <f t="shared" si="1"/>
        <v xml:space="preserve">  </v>
      </c>
      <c r="F61" s="29"/>
      <c r="G61" s="29"/>
      <c r="H61" s="44"/>
      <c r="I61" s="29"/>
      <c r="J61" s="44"/>
    </row>
    <row r="62" spans="1:10" x14ac:dyDescent="0.25">
      <c r="A62" s="29"/>
      <c r="B62" s="1"/>
      <c r="C62" s="1"/>
      <c r="D62" s="1"/>
      <c r="E62" s="2" t="str">
        <f t="shared" si="1"/>
        <v xml:space="preserve">  </v>
      </c>
      <c r="F62" s="29"/>
      <c r="G62" s="29"/>
      <c r="H62" s="44"/>
      <c r="I62" s="29"/>
      <c r="J62" s="44"/>
    </row>
    <row r="63" spans="1:10" x14ac:dyDescent="0.25">
      <c r="A63" s="29"/>
      <c r="B63" s="1"/>
      <c r="C63" s="1"/>
      <c r="D63" s="1"/>
      <c r="E63" s="2" t="str">
        <f t="shared" si="1"/>
        <v xml:space="preserve">  </v>
      </c>
      <c r="F63" s="29"/>
      <c r="G63" s="29"/>
      <c r="H63" s="44"/>
      <c r="I63" s="29"/>
      <c r="J63" s="44"/>
    </row>
    <row r="64" spans="1:10" x14ac:dyDescent="0.25">
      <c r="A64" s="29"/>
      <c r="B64" s="1"/>
      <c r="C64" s="1"/>
      <c r="D64" s="1"/>
      <c r="E64" s="2" t="str">
        <f t="shared" si="1"/>
        <v xml:space="preserve">  </v>
      </c>
      <c r="F64" s="29"/>
      <c r="G64" s="29"/>
      <c r="H64" s="44"/>
      <c r="I64" s="29"/>
      <c r="J64" s="44"/>
    </row>
    <row r="65" spans="1:10" x14ac:dyDescent="0.25">
      <c r="A65" s="29"/>
      <c r="B65" s="1"/>
      <c r="C65" s="1"/>
      <c r="D65" s="1"/>
      <c r="E65" s="2" t="str">
        <f t="shared" si="1"/>
        <v xml:space="preserve">  </v>
      </c>
      <c r="F65" s="29"/>
      <c r="G65" s="29"/>
      <c r="H65" s="44"/>
      <c r="I65" s="29"/>
      <c r="J65" s="44"/>
    </row>
    <row r="66" spans="1:10" x14ac:dyDescent="0.25">
      <c r="A66" s="29"/>
      <c r="B66" s="1"/>
      <c r="C66" s="1"/>
      <c r="D66" s="1"/>
      <c r="E66" s="2" t="str">
        <f t="shared" si="1"/>
        <v xml:space="preserve">  </v>
      </c>
      <c r="F66" s="29"/>
      <c r="G66" s="29"/>
      <c r="H66" s="44"/>
      <c r="I66" s="29"/>
      <c r="J66" s="44"/>
    </row>
    <row r="67" spans="1:10" x14ac:dyDescent="0.25">
      <c r="A67" s="29"/>
      <c r="B67" s="1"/>
      <c r="C67" s="1"/>
      <c r="D67" s="1"/>
      <c r="E67" s="2" t="str">
        <f t="shared" ref="E67:E97" si="2">CONCATENATE(B67," ",C67," ",D67)</f>
        <v xml:space="preserve">  </v>
      </c>
      <c r="F67" s="29"/>
      <c r="G67" s="29"/>
      <c r="H67" s="44"/>
      <c r="I67" s="29"/>
      <c r="J67" s="44"/>
    </row>
    <row r="68" spans="1:10" x14ac:dyDescent="0.25">
      <c r="A68" s="29"/>
      <c r="B68" s="1"/>
      <c r="C68" s="1"/>
      <c r="D68" s="1"/>
      <c r="E68" s="2" t="str">
        <f t="shared" si="2"/>
        <v xml:space="preserve">  </v>
      </c>
      <c r="F68" s="29"/>
      <c r="G68" s="29"/>
      <c r="H68" s="44"/>
      <c r="I68" s="29"/>
      <c r="J68" s="44"/>
    </row>
    <row r="69" spans="1:10" x14ac:dyDescent="0.25">
      <c r="A69" s="29"/>
      <c r="B69" s="1"/>
      <c r="C69" s="1"/>
      <c r="D69" s="1"/>
      <c r="E69" s="2" t="str">
        <f t="shared" si="2"/>
        <v xml:space="preserve">  </v>
      </c>
      <c r="F69" s="29"/>
      <c r="G69" s="29"/>
      <c r="H69" s="44"/>
      <c r="I69" s="29"/>
      <c r="J69" s="44"/>
    </row>
    <row r="70" spans="1:10" x14ac:dyDescent="0.25">
      <c r="A70" s="29"/>
      <c r="B70" s="1"/>
      <c r="C70" s="1"/>
      <c r="D70" s="1"/>
      <c r="E70" s="2" t="str">
        <f t="shared" si="2"/>
        <v xml:space="preserve">  </v>
      </c>
      <c r="F70" s="29"/>
      <c r="G70" s="29"/>
      <c r="H70" s="44"/>
      <c r="I70" s="29"/>
      <c r="J70" s="44"/>
    </row>
    <row r="71" spans="1:10" x14ac:dyDescent="0.25">
      <c r="A71" s="29"/>
      <c r="B71" s="1"/>
      <c r="C71" s="1"/>
      <c r="D71" s="1"/>
      <c r="E71" s="2" t="str">
        <f t="shared" si="2"/>
        <v xml:space="preserve">  </v>
      </c>
      <c r="F71" s="29"/>
      <c r="G71" s="29"/>
      <c r="H71" s="44"/>
      <c r="I71" s="29"/>
      <c r="J71" s="44"/>
    </row>
    <row r="72" spans="1:10" x14ac:dyDescent="0.25">
      <c r="A72" s="29"/>
      <c r="B72" s="1"/>
      <c r="C72" s="1"/>
      <c r="D72" s="1"/>
      <c r="E72" s="2" t="str">
        <f t="shared" si="2"/>
        <v xml:space="preserve">  </v>
      </c>
      <c r="F72" s="29"/>
      <c r="G72" s="29"/>
      <c r="H72" s="44"/>
      <c r="I72" s="29"/>
      <c r="J72" s="44"/>
    </row>
    <row r="73" spans="1:10" x14ac:dyDescent="0.25">
      <c r="A73" s="29"/>
      <c r="B73" s="1"/>
      <c r="C73" s="1"/>
      <c r="D73" s="1"/>
      <c r="E73" s="2" t="str">
        <f t="shared" si="2"/>
        <v xml:space="preserve">  </v>
      </c>
      <c r="F73" s="29"/>
      <c r="G73" s="29"/>
      <c r="H73" s="44"/>
      <c r="I73" s="29"/>
      <c r="J73" s="44"/>
    </row>
    <row r="74" spans="1:10" x14ac:dyDescent="0.25">
      <c r="A74" s="29"/>
      <c r="B74" s="1"/>
      <c r="C74" s="1"/>
      <c r="D74" s="1"/>
      <c r="E74" s="2" t="str">
        <f t="shared" si="2"/>
        <v xml:space="preserve">  </v>
      </c>
      <c r="F74" s="29"/>
      <c r="G74" s="29"/>
      <c r="H74" s="44"/>
      <c r="I74" s="29"/>
      <c r="J74" s="44"/>
    </row>
    <row r="75" spans="1:10" x14ac:dyDescent="0.25">
      <c r="A75" s="29"/>
      <c r="B75" s="1"/>
      <c r="C75" s="1"/>
      <c r="D75" s="1"/>
      <c r="E75" s="2" t="str">
        <f t="shared" si="2"/>
        <v xml:space="preserve">  </v>
      </c>
      <c r="F75" s="29"/>
      <c r="G75" s="29"/>
      <c r="H75" s="44"/>
      <c r="I75" s="29"/>
      <c r="J75" s="44"/>
    </row>
    <row r="76" spans="1:10" x14ac:dyDescent="0.25">
      <c r="A76" s="29"/>
      <c r="B76" s="1"/>
      <c r="C76" s="1"/>
      <c r="D76" s="1"/>
      <c r="E76" s="2" t="str">
        <f t="shared" si="2"/>
        <v xml:space="preserve">  </v>
      </c>
      <c r="F76" s="29"/>
      <c r="G76" s="29"/>
      <c r="H76" s="44"/>
      <c r="I76" s="29"/>
      <c r="J76" s="44"/>
    </row>
    <row r="77" spans="1:10" x14ac:dyDescent="0.25">
      <c r="A77" s="29"/>
      <c r="B77" s="1"/>
      <c r="C77" s="1"/>
      <c r="D77" s="1"/>
      <c r="E77" s="2" t="str">
        <f t="shared" si="2"/>
        <v xml:space="preserve">  </v>
      </c>
      <c r="F77" s="29"/>
      <c r="G77" s="29"/>
      <c r="H77" s="44"/>
      <c r="I77" s="29"/>
      <c r="J77" s="44"/>
    </row>
    <row r="78" spans="1:10" x14ac:dyDescent="0.25">
      <c r="A78" s="29"/>
      <c r="B78" s="1"/>
      <c r="C78" s="1"/>
      <c r="D78" s="1"/>
      <c r="E78" s="2" t="str">
        <f t="shared" si="2"/>
        <v xml:space="preserve">  </v>
      </c>
      <c r="F78" s="29"/>
      <c r="G78" s="29"/>
      <c r="H78" s="44"/>
      <c r="I78" s="29"/>
      <c r="J78" s="44"/>
    </row>
    <row r="79" spans="1:10" x14ac:dyDescent="0.25">
      <c r="A79" s="29"/>
      <c r="B79" s="1"/>
      <c r="C79" s="1"/>
      <c r="D79" s="1"/>
      <c r="E79" s="2" t="str">
        <f t="shared" si="2"/>
        <v xml:space="preserve">  </v>
      </c>
      <c r="F79" s="29"/>
      <c r="G79" s="29"/>
      <c r="H79" s="44"/>
      <c r="I79" s="29"/>
      <c r="J79" s="44"/>
    </row>
    <row r="80" spans="1:10" x14ac:dyDescent="0.25">
      <c r="A80" s="29"/>
      <c r="B80" s="1"/>
      <c r="C80" s="1"/>
      <c r="D80" s="1"/>
      <c r="E80" s="2" t="str">
        <f t="shared" si="2"/>
        <v xml:space="preserve">  </v>
      </c>
      <c r="F80" s="29"/>
      <c r="G80" s="29"/>
      <c r="H80" s="44"/>
      <c r="I80" s="29"/>
      <c r="J80" s="44"/>
    </row>
    <row r="81" spans="1:10" x14ac:dyDescent="0.25">
      <c r="A81" s="29"/>
      <c r="B81" s="1"/>
      <c r="C81" s="1"/>
      <c r="D81" s="1"/>
      <c r="E81" s="2" t="str">
        <f t="shared" si="2"/>
        <v xml:space="preserve">  </v>
      </c>
      <c r="F81" s="29"/>
      <c r="G81" s="29"/>
      <c r="H81" s="44"/>
      <c r="I81" s="29"/>
      <c r="J81" s="44"/>
    </row>
    <row r="82" spans="1:10" x14ac:dyDescent="0.25">
      <c r="A82" s="29"/>
      <c r="B82" s="1"/>
      <c r="C82" s="1"/>
      <c r="D82" s="1"/>
      <c r="E82" s="2" t="str">
        <f t="shared" si="2"/>
        <v xml:space="preserve">  </v>
      </c>
      <c r="F82" s="29"/>
      <c r="G82" s="29"/>
      <c r="H82" s="44"/>
      <c r="I82" s="29"/>
      <c r="J82" s="44"/>
    </row>
    <row r="83" spans="1:10" x14ac:dyDescent="0.25">
      <c r="A83" s="29"/>
      <c r="B83" s="1"/>
      <c r="C83" s="1"/>
      <c r="D83" s="1"/>
      <c r="E83" s="2" t="str">
        <f t="shared" si="2"/>
        <v xml:space="preserve">  </v>
      </c>
      <c r="F83" s="29"/>
      <c r="G83" s="29"/>
      <c r="H83" s="44"/>
      <c r="I83" s="29"/>
      <c r="J83" s="44"/>
    </row>
    <row r="84" spans="1:10" x14ac:dyDescent="0.25">
      <c r="A84" s="29"/>
      <c r="B84" s="1"/>
      <c r="C84" s="1"/>
      <c r="D84" s="1"/>
      <c r="E84" s="2" t="str">
        <f t="shared" si="2"/>
        <v xml:space="preserve">  </v>
      </c>
      <c r="F84" s="29"/>
      <c r="G84" s="29"/>
      <c r="H84" s="44"/>
      <c r="I84" s="29"/>
      <c r="J84" s="44"/>
    </row>
    <row r="85" spans="1:10" x14ac:dyDescent="0.25">
      <c r="A85" s="29"/>
      <c r="B85" s="1"/>
      <c r="C85" s="1"/>
      <c r="D85" s="1"/>
      <c r="E85" s="2" t="str">
        <f t="shared" si="2"/>
        <v xml:space="preserve">  </v>
      </c>
      <c r="F85" s="29"/>
      <c r="G85" s="29"/>
      <c r="H85" s="44"/>
      <c r="I85" s="29"/>
      <c r="J85" s="44"/>
    </row>
    <row r="86" spans="1:10" x14ac:dyDescent="0.25">
      <c r="A86" s="29"/>
      <c r="B86" s="1"/>
      <c r="C86" s="1"/>
      <c r="D86" s="1"/>
      <c r="E86" s="2" t="str">
        <f t="shared" si="2"/>
        <v xml:space="preserve">  </v>
      </c>
      <c r="F86" s="29"/>
      <c r="G86" s="29"/>
      <c r="H86" s="44"/>
      <c r="I86" s="29"/>
      <c r="J86" s="44"/>
    </row>
    <row r="87" spans="1:10" x14ac:dyDescent="0.25">
      <c r="A87" s="29"/>
      <c r="B87" s="1"/>
      <c r="C87" s="1"/>
      <c r="D87" s="1"/>
      <c r="E87" s="2" t="str">
        <f t="shared" si="2"/>
        <v xml:space="preserve">  </v>
      </c>
      <c r="F87" s="29"/>
      <c r="G87" s="29"/>
      <c r="H87" s="44"/>
      <c r="I87" s="29"/>
      <c r="J87" s="44"/>
    </row>
    <row r="88" spans="1:10" x14ac:dyDescent="0.25">
      <c r="A88" s="29"/>
      <c r="B88" s="1"/>
      <c r="C88" s="1"/>
      <c r="D88" s="1"/>
      <c r="E88" s="2" t="str">
        <f t="shared" si="2"/>
        <v xml:space="preserve">  </v>
      </c>
      <c r="F88" s="29"/>
      <c r="G88" s="29"/>
      <c r="H88" s="44"/>
      <c r="I88" s="29"/>
      <c r="J88" s="44"/>
    </row>
    <row r="89" spans="1:10" x14ac:dyDescent="0.25">
      <c r="A89" s="29"/>
      <c r="B89" s="1"/>
      <c r="C89" s="1"/>
      <c r="D89" s="1"/>
      <c r="E89" s="2" t="str">
        <f t="shared" si="2"/>
        <v xml:space="preserve">  </v>
      </c>
      <c r="F89" s="29"/>
      <c r="G89" s="29"/>
      <c r="H89" s="44"/>
      <c r="I89" s="29"/>
      <c r="J89" s="44"/>
    </row>
    <row r="90" spans="1:10" x14ac:dyDescent="0.25">
      <c r="A90" s="29"/>
      <c r="B90" s="1"/>
      <c r="C90" s="1"/>
      <c r="D90" s="1"/>
      <c r="E90" s="2" t="str">
        <f t="shared" si="2"/>
        <v xml:space="preserve">  </v>
      </c>
      <c r="F90" s="29"/>
      <c r="G90" s="29"/>
      <c r="H90" s="44"/>
      <c r="I90" s="29"/>
      <c r="J90" s="44"/>
    </row>
    <row r="91" spans="1:10" x14ac:dyDescent="0.25">
      <c r="A91" s="29"/>
      <c r="B91" s="1"/>
      <c r="C91" s="1"/>
      <c r="D91" s="1"/>
      <c r="E91" s="2" t="str">
        <f t="shared" si="2"/>
        <v xml:space="preserve">  </v>
      </c>
      <c r="F91" s="29"/>
      <c r="G91" s="29"/>
      <c r="H91" s="44"/>
      <c r="I91" s="29"/>
      <c r="J91" s="44"/>
    </row>
    <row r="92" spans="1:10" x14ac:dyDescent="0.25">
      <c r="A92" s="29"/>
      <c r="B92" s="1"/>
      <c r="C92" s="1"/>
      <c r="D92" s="1"/>
      <c r="E92" s="2" t="str">
        <f t="shared" si="2"/>
        <v xml:space="preserve">  </v>
      </c>
      <c r="F92" s="29"/>
      <c r="G92" s="29"/>
      <c r="H92" s="44"/>
      <c r="I92" s="29"/>
      <c r="J92" s="44"/>
    </row>
    <row r="93" spans="1:10" x14ac:dyDescent="0.25">
      <c r="A93" s="29"/>
      <c r="B93" s="1"/>
      <c r="C93" s="1"/>
      <c r="D93" s="1"/>
      <c r="E93" s="2" t="str">
        <f t="shared" si="2"/>
        <v xml:space="preserve">  </v>
      </c>
      <c r="F93" s="29"/>
      <c r="G93" s="29"/>
      <c r="H93" s="44"/>
      <c r="I93" s="29"/>
      <c r="J93" s="44"/>
    </row>
    <row r="94" spans="1:10" x14ac:dyDescent="0.25">
      <c r="A94" s="29"/>
      <c r="B94" s="1"/>
      <c r="C94" s="1"/>
      <c r="D94" s="1"/>
      <c r="E94" s="2" t="str">
        <f t="shared" si="2"/>
        <v xml:space="preserve">  </v>
      </c>
      <c r="F94" s="29"/>
      <c r="G94" s="29"/>
      <c r="H94" s="44"/>
      <c r="I94" s="29"/>
      <c r="J94" s="44"/>
    </row>
    <row r="95" spans="1:10" x14ac:dyDescent="0.25">
      <c r="A95" s="29"/>
      <c r="B95" s="1"/>
      <c r="C95" s="1"/>
      <c r="D95" s="1"/>
      <c r="E95" s="2" t="str">
        <f t="shared" si="2"/>
        <v xml:space="preserve">  </v>
      </c>
      <c r="F95" s="29"/>
      <c r="G95" s="29"/>
      <c r="H95" s="44"/>
      <c r="I95" s="29"/>
      <c r="J95" s="44"/>
    </row>
    <row r="96" spans="1:10" x14ac:dyDescent="0.25">
      <c r="A96" s="29"/>
      <c r="B96" s="1"/>
      <c r="C96" s="1"/>
      <c r="D96" s="1"/>
      <c r="E96" s="2" t="str">
        <f t="shared" si="2"/>
        <v xml:space="preserve">  </v>
      </c>
      <c r="F96" s="29"/>
      <c r="G96" s="29"/>
      <c r="H96" s="44"/>
      <c r="I96" s="29"/>
      <c r="J96" s="44"/>
    </row>
    <row r="97" spans="1:10" x14ac:dyDescent="0.25">
      <c r="A97" s="29"/>
      <c r="B97" s="1"/>
      <c r="C97" s="1"/>
      <c r="D97" s="1"/>
      <c r="E97" s="2" t="str">
        <f t="shared" si="2"/>
        <v xml:space="preserve">  </v>
      </c>
      <c r="F97" s="29"/>
      <c r="G97" s="29"/>
      <c r="H97" s="44"/>
      <c r="I97" s="29"/>
      <c r="J97" s="44"/>
    </row>
  </sheetData>
  <dataValidations count="1">
    <dataValidation type="list" allowBlank="1" showInputMessage="1" showErrorMessage="1" sqref="G3:G97" xr:uid="{7D36ADC4-2E10-40B5-8287-E320C240CE0E}">
      <formula1>Tipo_de_Incapacidad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8B2504-7081-42D8-87EC-95CA01B0DF80}">
          <x14:formula1>
            <xm:f>'LISTADOS A ACTUALIZAR'!#REF!</xm:f>
          </x14:formula1>
          <xm:sqref>F98:G1048576 E98:E1048576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0D7E7-402A-4EE8-9FBC-0580FFE56680}">
  <dimension ref="A1:N701"/>
  <sheetViews>
    <sheetView workbookViewId="0"/>
  </sheetViews>
  <sheetFormatPr baseColWidth="10" defaultRowHeight="15" x14ac:dyDescent="0.25"/>
  <cols>
    <col min="1" max="1" width="17.42578125" bestFit="1" customWidth="1"/>
    <col min="2" max="2" width="30.28515625" bestFit="1" customWidth="1"/>
    <col min="3" max="3" width="27.28515625" bestFit="1" customWidth="1"/>
    <col min="4" max="4" width="27.42578125" bestFit="1" customWidth="1"/>
    <col min="5" max="5" width="32.7109375" bestFit="1" customWidth="1"/>
    <col min="6" max="6" width="40" bestFit="1" customWidth="1"/>
    <col min="7" max="7" width="8.140625" bestFit="1" customWidth="1"/>
    <col min="8" max="8" width="5.42578125" bestFit="1" customWidth="1"/>
    <col min="9" max="9" width="16.140625" bestFit="1" customWidth="1"/>
    <col min="10" max="10" width="12.28515625" bestFit="1" customWidth="1"/>
    <col min="11" max="11" width="22.85546875" customWidth="1"/>
    <col min="13" max="13" width="15.140625" customWidth="1"/>
    <col min="14" max="14" width="13.7109375" customWidth="1"/>
  </cols>
  <sheetData>
    <row r="1" spans="1:14" ht="30" x14ac:dyDescent="0.25">
      <c r="A1" s="5" t="s">
        <v>240</v>
      </c>
      <c r="B1" s="5" t="s">
        <v>245</v>
      </c>
      <c r="C1" s="5" t="s">
        <v>8</v>
      </c>
      <c r="D1" s="5" t="s">
        <v>9</v>
      </c>
      <c r="E1" s="5" t="s">
        <v>10</v>
      </c>
      <c r="F1" s="5" t="s">
        <v>11</v>
      </c>
      <c r="G1" s="5" t="s">
        <v>439</v>
      </c>
      <c r="H1" s="5" t="s">
        <v>3</v>
      </c>
      <c r="I1" s="5" t="s">
        <v>6</v>
      </c>
      <c r="J1" s="5" t="s">
        <v>321</v>
      </c>
      <c r="K1" s="5" t="s">
        <v>324</v>
      </c>
      <c r="L1" s="5" t="s">
        <v>355</v>
      </c>
      <c r="M1" s="34" t="s">
        <v>359</v>
      </c>
      <c r="N1" s="5" t="s">
        <v>427</v>
      </c>
    </row>
    <row r="2" spans="1:14" x14ac:dyDescent="0.25">
      <c r="A2" s="2" t="s">
        <v>242</v>
      </c>
      <c r="B2" s="25" t="s">
        <v>350</v>
      </c>
      <c r="C2" s="27" t="s">
        <v>249</v>
      </c>
      <c r="D2" s="14" t="s">
        <v>88</v>
      </c>
      <c r="E2" s="27" t="s">
        <v>199</v>
      </c>
      <c r="F2" s="1" t="s">
        <v>193</v>
      </c>
      <c r="G2" s="1" t="s">
        <v>5</v>
      </c>
      <c r="H2" s="7" t="s">
        <v>13</v>
      </c>
      <c r="I2" s="2" t="s">
        <v>15</v>
      </c>
      <c r="J2" s="37" t="s">
        <v>151</v>
      </c>
      <c r="K2" s="38" t="s">
        <v>326</v>
      </c>
      <c r="L2" s="2" t="s">
        <v>380</v>
      </c>
      <c r="M2" s="2" t="s">
        <v>360</v>
      </c>
      <c r="N2" s="7" t="s">
        <v>13</v>
      </c>
    </row>
    <row r="3" spans="1:14" x14ac:dyDescent="0.25">
      <c r="A3" s="2" t="s">
        <v>241</v>
      </c>
      <c r="B3" s="15" t="s">
        <v>183</v>
      </c>
      <c r="C3" s="17" t="s">
        <v>45</v>
      </c>
      <c r="D3" s="14" t="s">
        <v>86</v>
      </c>
      <c r="E3" s="27" t="s">
        <v>31</v>
      </c>
      <c r="F3" s="2" t="s">
        <v>282</v>
      </c>
      <c r="G3" s="1" t="s">
        <v>7</v>
      </c>
      <c r="H3" s="2" t="s">
        <v>14</v>
      </c>
      <c r="I3" s="8" t="s">
        <v>16</v>
      </c>
      <c r="J3" s="37" t="s">
        <v>153</v>
      </c>
      <c r="K3" s="38" t="s">
        <v>327</v>
      </c>
      <c r="L3" s="2" t="s">
        <v>356</v>
      </c>
      <c r="M3" s="2" t="s">
        <v>361</v>
      </c>
      <c r="N3" s="2" t="s">
        <v>14</v>
      </c>
    </row>
    <row r="4" spans="1:14" x14ac:dyDescent="0.25">
      <c r="A4" s="2" t="s">
        <v>33</v>
      </c>
      <c r="B4" s="25" t="s">
        <v>354</v>
      </c>
      <c r="C4" s="17" t="s">
        <v>44</v>
      </c>
      <c r="D4" s="14" t="s">
        <v>91</v>
      </c>
      <c r="E4" s="17"/>
      <c r="F4" s="1" t="s">
        <v>280</v>
      </c>
      <c r="H4" s="4"/>
      <c r="I4" s="2" t="s">
        <v>17</v>
      </c>
      <c r="J4" s="37" t="s">
        <v>152</v>
      </c>
      <c r="K4" s="38" t="s">
        <v>328</v>
      </c>
      <c r="L4" s="2" t="s">
        <v>357</v>
      </c>
      <c r="M4" s="2" t="s">
        <v>362</v>
      </c>
    </row>
    <row r="5" spans="1:14" x14ac:dyDescent="0.25">
      <c r="A5" s="2" t="s">
        <v>244</v>
      </c>
      <c r="B5" s="25" t="s">
        <v>351</v>
      </c>
      <c r="C5" s="17" t="s">
        <v>40</v>
      </c>
      <c r="D5" s="14" t="s">
        <v>103</v>
      </c>
      <c r="E5" s="17"/>
      <c r="F5" s="1" t="s">
        <v>278</v>
      </c>
      <c r="H5" s="4"/>
      <c r="I5" s="9" t="s">
        <v>22</v>
      </c>
      <c r="J5" s="3"/>
      <c r="K5" s="38" t="s">
        <v>329</v>
      </c>
      <c r="M5" s="2" t="s">
        <v>363</v>
      </c>
    </row>
    <row r="6" spans="1:14" x14ac:dyDescent="0.25">
      <c r="A6" s="2" t="s">
        <v>243</v>
      </c>
      <c r="B6" s="25" t="s">
        <v>352</v>
      </c>
      <c r="C6" s="17" t="s">
        <v>42</v>
      </c>
      <c r="D6" s="14" t="s">
        <v>95</v>
      </c>
      <c r="E6" s="16" t="s">
        <v>29</v>
      </c>
      <c r="F6" s="1" t="s">
        <v>194</v>
      </c>
      <c r="I6" s="2" t="s">
        <v>18</v>
      </c>
      <c r="J6" s="3"/>
      <c r="K6" s="38" t="s">
        <v>330</v>
      </c>
      <c r="M6" s="2" t="s">
        <v>154</v>
      </c>
    </row>
    <row r="7" spans="1:14" x14ac:dyDescent="0.25">
      <c r="A7" s="2" t="s">
        <v>268</v>
      </c>
      <c r="B7" s="25" t="s">
        <v>353</v>
      </c>
      <c r="C7" s="17" t="s">
        <v>57</v>
      </c>
      <c r="D7" s="14" t="s">
        <v>84</v>
      </c>
      <c r="E7" s="16" t="s">
        <v>28</v>
      </c>
      <c r="F7" s="1" t="s">
        <v>436</v>
      </c>
      <c r="I7" s="2" t="s">
        <v>21</v>
      </c>
      <c r="J7" s="3"/>
      <c r="K7" s="38" t="s">
        <v>331</v>
      </c>
      <c r="M7" s="2" t="s">
        <v>364</v>
      </c>
    </row>
    <row r="8" spans="1:14" x14ac:dyDescent="0.25">
      <c r="A8" s="2" t="s">
        <v>184</v>
      </c>
      <c r="B8" s="15" t="s">
        <v>187</v>
      </c>
      <c r="C8" s="17" t="s">
        <v>35</v>
      </c>
      <c r="D8" s="14" t="s">
        <v>85</v>
      </c>
      <c r="E8" s="16" t="s">
        <v>27</v>
      </c>
      <c r="F8" s="1" t="s">
        <v>284</v>
      </c>
      <c r="I8" s="6" t="s">
        <v>19</v>
      </c>
      <c r="J8" s="3"/>
      <c r="K8" s="38" t="s">
        <v>332</v>
      </c>
      <c r="M8" s="2" t="s">
        <v>156</v>
      </c>
    </row>
    <row r="9" spans="1:14" x14ac:dyDescent="0.25">
      <c r="A9" s="1"/>
      <c r="B9" s="25" t="s">
        <v>250</v>
      </c>
      <c r="C9" s="17" t="s">
        <v>36</v>
      </c>
      <c r="D9" s="14" t="s">
        <v>99</v>
      </c>
      <c r="E9" s="19" t="s">
        <v>200</v>
      </c>
      <c r="F9" s="1" t="s">
        <v>277</v>
      </c>
      <c r="I9" s="2" t="s">
        <v>20</v>
      </c>
      <c r="J9" s="3"/>
      <c r="K9" s="38" t="s">
        <v>333</v>
      </c>
      <c r="M9" s="2" t="s">
        <v>365</v>
      </c>
    </row>
    <row r="10" spans="1:14" x14ac:dyDescent="0.25">
      <c r="A10" s="1"/>
      <c r="B10" s="2" t="s">
        <v>251</v>
      </c>
      <c r="C10" s="17" t="s">
        <v>38</v>
      </c>
      <c r="D10" s="14" t="s">
        <v>83</v>
      </c>
      <c r="E10" s="19" t="s">
        <v>201</v>
      </c>
      <c r="F10" s="1" t="s">
        <v>275</v>
      </c>
      <c r="I10" s="4"/>
      <c r="K10" s="38" t="s">
        <v>334</v>
      </c>
      <c r="M10" s="2" t="s">
        <v>366</v>
      </c>
    </row>
    <row r="11" spans="1:14" x14ac:dyDescent="0.25">
      <c r="A11" s="1"/>
      <c r="B11" s="1"/>
      <c r="C11" s="17" t="s">
        <v>37</v>
      </c>
      <c r="D11" s="14" t="s">
        <v>87</v>
      </c>
      <c r="E11" s="19" t="s">
        <v>202</v>
      </c>
      <c r="F11" s="1" t="s">
        <v>269</v>
      </c>
      <c r="K11" s="38" t="s">
        <v>335</v>
      </c>
      <c r="M11" s="2" t="s">
        <v>367</v>
      </c>
    </row>
    <row r="12" spans="1:14" x14ac:dyDescent="0.25">
      <c r="A12" s="1"/>
      <c r="B12" s="25"/>
      <c r="C12" s="17" t="s">
        <v>41</v>
      </c>
      <c r="D12" s="14" t="s">
        <v>101</v>
      </c>
      <c r="E12" s="19" t="s">
        <v>30</v>
      </c>
      <c r="F12" s="1" t="s">
        <v>279</v>
      </c>
      <c r="K12" s="38" t="s">
        <v>336</v>
      </c>
      <c r="M12" s="2" t="s">
        <v>368</v>
      </c>
    </row>
    <row r="13" spans="1:14" x14ac:dyDescent="0.25">
      <c r="A13" s="1"/>
      <c r="B13" s="25"/>
      <c r="C13" s="17" t="s">
        <v>43</v>
      </c>
      <c r="D13" s="14" t="s">
        <v>89</v>
      </c>
      <c r="E13" s="19" t="s">
        <v>203</v>
      </c>
      <c r="F13" s="1" t="s">
        <v>270</v>
      </c>
      <c r="K13" s="38" t="s">
        <v>23</v>
      </c>
      <c r="M13" s="2" t="s">
        <v>369</v>
      </c>
    </row>
    <row r="14" spans="1:14" x14ac:dyDescent="0.25">
      <c r="A14" s="1"/>
      <c r="B14" s="15"/>
      <c r="C14" s="27" t="s">
        <v>39</v>
      </c>
      <c r="D14" s="14" t="s">
        <v>81</v>
      </c>
      <c r="E14" s="19" t="s">
        <v>12</v>
      </c>
      <c r="F14" s="1" t="s">
        <v>271</v>
      </c>
      <c r="K14" s="38" t="s">
        <v>24</v>
      </c>
    </row>
    <row r="15" spans="1:14" x14ac:dyDescent="0.25">
      <c r="C15" s="16" t="s">
        <v>49</v>
      </c>
      <c r="D15" s="14" t="s">
        <v>104</v>
      </c>
      <c r="E15" s="19" t="s">
        <v>204</v>
      </c>
      <c r="F15" s="1" t="s">
        <v>272</v>
      </c>
      <c r="K15" s="38" t="s">
        <v>337</v>
      </c>
    </row>
    <row r="16" spans="1:14" x14ac:dyDescent="0.25">
      <c r="C16" s="16" t="s">
        <v>56</v>
      </c>
      <c r="D16" s="14" t="s">
        <v>105</v>
      </c>
      <c r="E16" s="19" t="s">
        <v>205</v>
      </c>
      <c r="F16" s="1" t="s">
        <v>274</v>
      </c>
      <c r="K16" s="38" t="s">
        <v>338</v>
      </c>
    </row>
    <row r="17" spans="2:11" x14ac:dyDescent="0.25">
      <c r="C17" s="16" t="s">
        <v>67</v>
      </c>
      <c r="D17" s="14" t="s">
        <v>97</v>
      </c>
      <c r="E17" s="19" t="s">
        <v>206</v>
      </c>
      <c r="F17" s="1" t="s">
        <v>430</v>
      </c>
      <c r="K17" s="38" t="s">
        <v>339</v>
      </c>
    </row>
    <row r="18" spans="2:11" x14ac:dyDescent="0.25">
      <c r="C18" s="18" t="s">
        <v>158</v>
      </c>
      <c r="D18" s="14" t="s">
        <v>93</v>
      </c>
      <c r="E18" s="19" t="s">
        <v>127</v>
      </c>
      <c r="F18" s="1" t="s">
        <v>273</v>
      </c>
      <c r="K18" s="38" t="s">
        <v>25</v>
      </c>
    </row>
    <row r="19" spans="2:11" x14ac:dyDescent="0.25">
      <c r="C19" s="18" t="s">
        <v>157</v>
      </c>
      <c r="D19" s="14" t="s">
        <v>82</v>
      </c>
      <c r="E19" s="10"/>
      <c r="F19" s="1" t="s">
        <v>283</v>
      </c>
      <c r="K19" s="38" t="s">
        <v>340</v>
      </c>
    </row>
    <row r="20" spans="2:11" x14ac:dyDescent="0.25">
      <c r="C20" s="18" t="s">
        <v>32</v>
      </c>
      <c r="D20" s="14" t="s">
        <v>94</v>
      </c>
      <c r="E20" s="10"/>
      <c r="F20" s="1" t="s">
        <v>281</v>
      </c>
      <c r="K20" s="38" t="s">
        <v>341</v>
      </c>
    </row>
    <row r="21" spans="2:11" x14ac:dyDescent="0.25">
      <c r="C21" s="16" t="s">
        <v>75</v>
      </c>
      <c r="D21" s="14" t="s">
        <v>96</v>
      </c>
      <c r="E21" s="10"/>
      <c r="F21" s="1" t="s">
        <v>276</v>
      </c>
      <c r="K21" s="38" t="s">
        <v>109</v>
      </c>
    </row>
    <row r="22" spans="2:11" x14ac:dyDescent="0.25">
      <c r="C22" s="16" t="s">
        <v>59</v>
      </c>
      <c r="D22" s="14" t="s">
        <v>98</v>
      </c>
      <c r="E22" s="10"/>
      <c r="F22" s="1" t="s">
        <v>429</v>
      </c>
      <c r="K22" s="38" t="s">
        <v>110</v>
      </c>
    </row>
    <row r="23" spans="2:11" x14ac:dyDescent="0.25">
      <c r="C23" s="16" t="s">
        <v>68</v>
      </c>
      <c r="D23" s="14" t="s">
        <v>92</v>
      </c>
      <c r="E23" s="10"/>
      <c r="F23" s="1"/>
      <c r="K23" s="38" t="s">
        <v>325</v>
      </c>
    </row>
    <row r="24" spans="2:11" x14ac:dyDescent="0.25">
      <c r="C24" s="18" t="s">
        <v>159</v>
      </c>
      <c r="D24" s="14" t="s">
        <v>102</v>
      </c>
      <c r="E24" s="10"/>
      <c r="F24" s="1"/>
      <c r="K24" s="38" t="s">
        <v>342</v>
      </c>
    </row>
    <row r="25" spans="2:11" x14ac:dyDescent="0.25">
      <c r="B25" s="15"/>
      <c r="C25" s="16" t="s">
        <v>54</v>
      </c>
      <c r="D25" s="14" t="s">
        <v>100</v>
      </c>
      <c r="E25" s="10"/>
      <c r="F25" s="1"/>
      <c r="K25" s="38" t="s">
        <v>343</v>
      </c>
    </row>
    <row r="26" spans="2:11" x14ac:dyDescent="0.25">
      <c r="B26" s="15"/>
      <c r="C26" s="16" t="s">
        <v>50</v>
      </c>
      <c r="D26" s="14" t="s">
        <v>90</v>
      </c>
      <c r="E26" s="10"/>
      <c r="F26" s="1"/>
      <c r="K26" s="38" t="s">
        <v>344</v>
      </c>
    </row>
    <row r="27" spans="2:11" x14ac:dyDescent="0.25">
      <c r="B27" s="15"/>
      <c r="C27" s="18" t="s">
        <v>160</v>
      </c>
      <c r="E27" s="10"/>
      <c r="F27" s="1"/>
      <c r="K27" s="38" t="s">
        <v>345</v>
      </c>
    </row>
    <row r="28" spans="2:11" x14ac:dyDescent="0.25">
      <c r="B28" s="15"/>
      <c r="C28" s="18" t="s">
        <v>161</v>
      </c>
      <c r="D28" s="16" t="s">
        <v>106</v>
      </c>
      <c r="E28" s="10"/>
      <c r="F28" s="1"/>
      <c r="K28" s="38" t="s">
        <v>346</v>
      </c>
    </row>
    <row r="29" spans="2:11" x14ac:dyDescent="0.25">
      <c r="C29" s="18" t="s">
        <v>162</v>
      </c>
      <c r="D29" s="16" t="s">
        <v>107</v>
      </c>
      <c r="E29" s="10"/>
      <c r="F29" s="1"/>
      <c r="K29" s="38" t="s">
        <v>347</v>
      </c>
    </row>
    <row r="30" spans="2:11" x14ac:dyDescent="0.25">
      <c r="C30" s="16" t="s">
        <v>55</v>
      </c>
      <c r="D30" s="16" t="s">
        <v>108</v>
      </c>
      <c r="E30" s="10"/>
      <c r="F30" s="1"/>
      <c r="K30" s="38" t="s">
        <v>26</v>
      </c>
    </row>
    <row r="31" spans="2:11" x14ac:dyDescent="0.25">
      <c r="C31" s="19" t="s">
        <v>163</v>
      </c>
      <c r="D31" s="16" t="s">
        <v>109</v>
      </c>
      <c r="E31" s="10"/>
      <c r="F31" s="1"/>
      <c r="K31" s="38" t="s">
        <v>131</v>
      </c>
    </row>
    <row r="32" spans="2:11" x14ac:dyDescent="0.25">
      <c r="C32" s="19" t="s">
        <v>164</v>
      </c>
      <c r="D32" s="16" t="s">
        <v>110</v>
      </c>
      <c r="E32" s="10"/>
      <c r="F32" s="1"/>
      <c r="K32" s="38" t="s">
        <v>348</v>
      </c>
    </row>
    <row r="33" spans="3:11" x14ac:dyDescent="0.25">
      <c r="C33" s="19" t="s">
        <v>165</v>
      </c>
      <c r="D33" s="16" t="s">
        <v>112</v>
      </c>
      <c r="E33" s="10"/>
      <c r="F33" s="1"/>
      <c r="K33" s="38" t="s">
        <v>349</v>
      </c>
    </row>
    <row r="34" spans="3:11" x14ac:dyDescent="0.25">
      <c r="C34" s="16" t="s">
        <v>69</v>
      </c>
      <c r="D34" s="16" t="s">
        <v>113</v>
      </c>
      <c r="E34" s="10"/>
      <c r="F34" s="1"/>
    </row>
    <row r="35" spans="3:11" x14ac:dyDescent="0.25">
      <c r="C35" s="19" t="s">
        <v>64</v>
      </c>
      <c r="D35" s="16" t="s">
        <v>114</v>
      </c>
      <c r="E35" s="10"/>
      <c r="F35" s="1"/>
    </row>
    <row r="36" spans="3:11" x14ac:dyDescent="0.25">
      <c r="C36" s="16" t="s">
        <v>60</v>
      </c>
      <c r="D36" s="16" t="s">
        <v>115</v>
      </c>
      <c r="E36" s="10"/>
      <c r="F36" s="1"/>
    </row>
    <row r="37" spans="3:11" x14ac:dyDescent="0.25">
      <c r="C37" s="16" t="s">
        <v>72</v>
      </c>
      <c r="D37" s="16" t="s">
        <v>116</v>
      </c>
      <c r="E37" s="10"/>
      <c r="F37" s="1"/>
    </row>
    <row r="38" spans="3:11" x14ac:dyDescent="0.25">
      <c r="C38" s="19" t="s">
        <v>72</v>
      </c>
      <c r="D38" s="16" t="s">
        <v>118</v>
      </c>
      <c r="E38" s="10"/>
      <c r="F38" s="1"/>
    </row>
    <row r="39" spans="3:11" x14ac:dyDescent="0.25">
      <c r="C39" s="16" t="s">
        <v>76</v>
      </c>
      <c r="D39" s="16" t="s">
        <v>119</v>
      </c>
      <c r="E39" s="10"/>
      <c r="F39" s="1"/>
    </row>
    <row r="40" spans="3:11" x14ac:dyDescent="0.25">
      <c r="C40" s="16" t="s">
        <v>78</v>
      </c>
      <c r="D40" s="16" t="s">
        <v>120</v>
      </c>
      <c r="E40" s="10"/>
      <c r="F40" s="1"/>
    </row>
    <row r="41" spans="3:11" x14ac:dyDescent="0.25">
      <c r="C41" s="19" t="s">
        <v>166</v>
      </c>
      <c r="D41" s="16" t="s">
        <v>111</v>
      </c>
      <c r="E41" s="10"/>
      <c r="F41" s="1"/>
    </row>
    <row r="42" spans="3:11" x14ac:dyDescent="0.25">
      <c r="C42" s="16" t="s">
        <v>65</v>
      </c>
      <c r="D42" s="16" t="s">
        <v>122</v>
      </c>
      <c r="E42" s="10"/>
      <c r="F42" s="1"/>
    </row>
    <row r="43" spans="3:11" x14ac:dyDescent="0.25">
      <c r="C43" s="16" t="s">
        <v>58</v>
      </c>
      <c r="D43" s="16" t="s">
        <v>123</v>
      </c>
      <c r="E43" s="10"/>
      <c r="F43" s="1"/>
    </row>
    <row r="44" spans="3:11" x14ac:dyDescent="0.25">
      <c r="C44" s="19" t="s">
        <v>167</v>
      </c>
      <c r="D44" s="16" t="s">
        <v>121</v>
      </c>
      <c r="E44" s="10"/>
      <c r="F44" s="1"/>
    </row>
    <row r="45" spans="3:11" x14ac:dyDescent="0.25">
      <c r="C45" s="16" t="s">
        <v>74</v>
      </c>
      <c r="D45" s="16" t="s">
        <v>124</v>
      </c>
      <c r="E45" s="10"/>
      <c r="F45" s="1"/>
    </row>
    <row r="46" spans="3:11" x14ac:dyDescent="0.25">
      <c r="C46" s="16" t="s">
        <v>71</v>
      </c>
      <c r="D46" s="16" t="s">
        <v>125</v>
      </c>
      <c r="E46" s="10"/>
      <c r="F46" s="1"/>
    </row>
    <row r="47" spans="3:11" x14ac:dyDescent="0.25">
      <c r="C47" s="16" t="s">
        <v>62</v>
      </c>
      <c r="D47" s="16" t="s">
        <v>117</v>
      </c>
      <c r="E47" s="10"/>
      <c r="F47" s="1"/>
    </row>
    <row r="48" spans="3:11" x14ac:dyDescent="0.25">
      <c r="C48" s="16" t="s">
        <v>66</v>
      </c>
      <c r="D48" s="16" t="s">
        <v>126</v>
      </c>
      <c r="E48" s="10"/>
      <c r="F48" s="1"/>
    </row>
    <row r="49" spans="3:6" x14ac:dyDescent="0.25">
      <c r="C49" s="19" t="s">
        <v>168</v>
      </c>
      <c r="D49" s="16" t="s">
        <v>127</v>
      </c>
      <c r="E49" s="10"/>
      <c r="F49" s="1"/>
    </row>
    <row r="50" spans="3:6" x14ac:dyDescent="0.25">
      <c r="C50" s="16" t="s">
        <v>46</v>
      </c>
      <c r="D50" s="16" t="s">
        <v>128</v>
      </c>
      <c r="E50" s="3"/>
      <c r="F50" s="1"/>
    </row>
    <row r="51" spans="3:6" x14ac:dyDescent="0.25">
      <c r="C51" s="16" t="s">
        <v>70</v>
      </c>
      <c r="D51" s="16" t="s">
        <v>129</v>
      </c>
      <c r="E51" s="3"/>
      <c r="F51" s="1"/>
    </row>
    <row r="52" spans="3:6" x14ac:dyDescent="0.25">
      <c r="C52" s="16" t="s">
        <v>47</v>
      </c>
      <c r="D52" s="16" t="s">
        <v>26</v>
      </c>
      <c r="E52" s="3"/>
      <c r="F52" s="1"/>
    </row>
    <row r="53" spans="3:6" x14ac:dyDescent="0.25">
      <c r="C53" s="16" t="s">
        <v>51</v>
      </c>
      <c r="D53" s="16" t="s">
        <v>130</v>
      </c>
      <c r="E53" s="3"/>
      <c r="F53" s="1"/>
    </row>
    <row r="54" spans="3:6" x14ac:dyDescent="0.25">
      <c r="C54" s="16" t="s">
        <v>79</v>
      </c>
      <c r="D54" s="16" t="s">
        <v>131</v>
      </c>
      <c r="E54" s="3"/>
      <c r="F54" s="1"/>
    </row>
    <row r="55" spans="3:6" x14ac:dyDescent="0.25">
      <c r="C55" s="16" t="s">
        <v>48</v>
      </c>
      <c r="D55" s="16" t="s">
        <v>132</v>
      </c>
      <c r="E55" s="3"/>
      <c r="F55" s="1"/>
    </row>
    <row r="56" spans="3:6" x14ac:dyDescent="0.25">
      <c r="C56" s="19" t="s">
        <v>169</v>
      </c>
      <c r="D56" s="16" t="s">
        <v>133</v>
      </c>
      <c r="E56" s="3"/>
      <c r="F56" s="1"/>
    </row>
    <row r="57" spans="3:6" x14ac:dyDescent="0.25">
      <c r="C57" s="19" t="s">
        <v>169</v>
      </c>
      <c r="D57" s="16" t="s">
        <v>134</v>
      </c>
      <c r="E57" s="3"/>
      <c r="F57" s="1"/>
    </row>
    <row r="58" spans="3:6" x14ac:dyDescent="0.25">
      <c r="C58" s="16" t="s">
        <v>73</v>
      </c>
      <c r="D58" s="16"/>
      <c r="E58" s="3"/>
      <c r="F58" s="1"/>
    </row>
    <row r="59" spans="3:6" x14ac:dyDescent="0.25">
      <c r="C59" s="19" t="s">
        <v>170</v>
      </c>
      <c r="D59" s="16"/>
      <c r="E59" s="3"/>
      <c r="F59" s="1"/>
    </row>
    <row r="60" spans="3:6" x14ac:dyDescent="0.25">
      <c r="C60" s="19" t="s">
        <v>171</v>
      </c>
      <c r="D60" s="16"/>
      <c r="F60" s="1"/>
    </row>
    <row r="61" spans="3:6" x14ac:dyDescent="0.25">
      <c r="C61" s="19" t="s">
        <v>172</v>
      </c>
      <c r="F61" s="1"/>
    </row>
    <row r="62" spans="3:6" x14ac:dyDescent="0.25">
      <c r="C62" s="19" t="s">
        <v>173</v>
      </c>
      <c r="F62" s="1"/>
    </row>
    <row r="63" spans="3:6" x14ac:dyDescent="0.25">
      <c r="C63" s="19" t="s">
        <v>174</v>
      </c>
      <c r="F63" s="1"/>
    </row>
    <row r="64" spans="3:6" x14ac:dyDescent="0.25">
      <c r="C64" s="19" t="s">
        <v>175</v>
      </c>
      <c r="F64" s="1"/>
    </row>
    <row r="65" spans="3:6" x14ac:dyDescent="0.25">
      <c r="C65" s="19" t="s">
        <v>176</v>
      </c>
      <c r="F65" s="1"/>
    </row>
    <row r="66" spans="3:6" x14ac:dyDescent="0.25">
      <c r="C66" s="19" t="s">
        <v>177</v>
      </c>
      <c r="F66" s="1"/>
    </row>
    <row r="67" spans="3:6" x14ac:dyDescent="0.25">
      <c r="C67" s="16" t="s">
        <v>77</v>
      </c>
      <c r="F67" s="1"/>
    </row>
    <row r="68" spans="3:6" x14ac:dyDescent="0.25">
      <c r="C68" s="16" t="s">
        <v>53</v>
      </c>
      <c r="F68" s="1"/>
    </row>
    <row r="69" spans="3:6" x14ac:dyDescent="0.25">
      <c r="C69" s="16" t="s">
        <v>61</v>
      </c>
      <c r="F69" s="1"/>
    </row>
    <row r="70" spans="3:6" x14ac:dyDescent="0.25">
      <c r="C70" s="19" t="s">
        <v>34</v>
      </c>
      <c r="F70" s="1"/>
    </row>
    <row r="71" spans="3:6" x14ac:dyDescent="0.25">
      <c r="C71" s="19" t="s">
        <v>179</v>
      </c>
      <c r="F71" s="1"/>
    </row>
    <row r="72" spans="3:6" x14ac:dyDescent="0.25">
      <c r="C72" s="16" t="s">
        <v>80</v>
      </c>
      <c r="F72" s="1"/>
    </row>
    <row r="73" spans="3:6" x14ac:dyDescent="0.25">
      <c r="C73" s="16" t="s">
        <v>52</v>
      </c>
      <c r="F73" s="1"/>
    </row>
    <row r="74" spans="3:6" x14ac:dyDescent="0.25">
      <c r="C74" s="19" t="s">
        <v>178</v>
      </c>
      <c r="F74" s="1"/>
    </row>
    <row r="75" spans="3:6" x14ac:dyDescent="0.25">
      <c r="C75" s="19" t="s">
        <v>180</v>
      </c>
      <c r="F75" s="1"/>
    </row>
    <row r="76" spans="3:6" x14ac:dyDescent="0.25">
      <c r="C76" s="19" t="s">
        <v>181</v>
      </c>
      <c r="F76" s="1"/>
    </row>
    <row r="77" spans="3:6" x14ac:dyDescent="0.25">
      <c r="C77" s="19" t="s">
        <v>182</v>
      </c>
      <c r="F77" s="1"/>
    </row>
    <row r="78" spans="3:6" x14ac:dyDescent="0.25">
      <c r="C78" s="16" t="s">
        <v>63</v>
      </c>
      <c r="F78" s="1"/>
    </row>
    <row r="79" spans="3:6" x14ac:dyDescent="0.25">
      <c r="C79" s="19"/>
      <c r="F79" s="1"/>
    </row>
    <row r="80" spans="3:6" x14ac:dyDescent="0.25">
      <c r="C80" s="19"/>
      <c r="F80" s="1"/>
    </row>
    <row r="81" spans="3:6" x14ac:dyDescent="0.25">
      <c r="C81" s="16"/>
      <c r="F81" s="1"/>
    </row>
    <row r="82" spans="3:6" x14ac:dyDescent="0.25">
      <c r="C82" s="16"/>
      <c r="F82" s="1"/>
    </row>
    <row r="83" spans="3:6" x14ac:dyDescent="0.25">
      <c r="C83" s="16"/>
      <c r="F83" s="1"/>
    </row>
    <row r="84" spans="3:6" x14ac:dyDescent="0.25">
      <c r="C84" s="16"/>
      <c r="F84" s="1"/>
    </row>
    <row r="85" spans="3:6" x14ac:dyDescent="0.25">
      <c r="F85" s="1"/>
    </row>
    <row r="86" spans="3:6" x14ac:dyDescent="0.25">
      <c r="F86" s="1"/>
    </row>
    <row r="87" spans="3:6" x14ac:dyDescent="0.25">
      <c r="F87" s="1"/>
    </row>
    <row r="88" spans="3:6" x14ac:dyDescent="0.25">
      <c r="F88" s="1"/>
    </row>
    <row r="89" spans="3:6" x14ac:dyDescent="0.25">
      <c r="F89" s="1"/>
    </row>
    <row r="90" spans="3:6" x14ac:dyDescent="0.25">
      <c r="F90" s="1"/>
    </row>
    <row r="91" spans="3:6" x14ac:dyDescent="0.25">
      <c r="F91" s="1"/>
    </row>
    <row r="92" spans="3:6" x14ac:dyDescent="0.25">
      <c r="F92" s="1"/>
    </row>
    <row r="93" spans="3:6" x14ac:dyDescent="0.25">
      <c r="F93" s="1"/>
    </row>
    <row r="94" spans="3:6" x14ac:dyDescent="0.25">
      <c r="F94" s="1"/>
    </row>
    <row r="95" spans="3:6" x14ac:dyDescent="0.25">
      <c r="F95" s="1"/>
    </row>
    <row r="96" spans="3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  <row r="127" spans="6:6" x14ac:dyDescent="0.25">
      <c r="F127" s="1"/>
    </row>
    <row r="128" spans="6:6" x14ac:dyDescent="0.25">
      <c r="F128" s="1"/>
    </row>
    <row r="129" spans="6:6" x14ac:dyDescent="0.25">
      <c r="F129" s="1"/>
    </row>
    <row r="130" spans="6:6" x14ac:dyDescent="0.25">
      <c r="F130" s="1"/>
    </row>
    <row r="131" spans="6:6" x14ac:dyDescent="0.25">
      <c r="F131" s="1"/>
    </row>
    <row r="132" spans="6:6" x14ac:dyDescent="0.25">
      <c r="F132" s="1"/>
    </row>
    <row r="133" spans="6:6" x14ac:dyDescent="0.25">
      <c r="F133" s="1"/>
    </row>
    <row r="134" spans="6:6" x14ac:dyDescent="0.25">
      <c r="F134" s="1"/>
    </row>
    <row r="135" spans="6:6" x14ac:dyDescent="0.25">
      <c r="F135" s="1"/>
    </row>
    <row r="136" spans="6:6" x14ac:dyDescent="0.25">
      <c r="F136" s="1"/>
    </row>
    <row r="137" spans="6:6" x14ac:dyDescent="0.25">
      <c r="F137" s="1"/>
    </row>
    <row r="138" spans="6:6" x14ac:dyDescent="0.25">
      <c r="F138" s="1"/>
    </row>
    <row r="139" spans="6:6" x14ac:dyDescent="0.25">
      <c r="F139" s="1"/>
    </row>
    <row r="140" spans="6:6" x14ac:dyDescent="0.25">
      <c r="F140" s="1"/>
    </row>
    <row r="141" spans="6:6" x14ac:dyDescent="0.25">
      <c r="F141" s="1"/>
    </row>
    <row r="142" spans="6:6" x14ac:dyDescent="0.25">
      <c r="F142" s="1"/>
    </row>
    <row r="143" spans="6:6" x14ac:dyDescent="0.25">
      <c r="F143" s="1"/>
    </row>
    <row r="144" spans="6:6" x14ac:dyDescent="0.25">
      <c r="F144" s="1"/>
    </row>
    <row r="145" spans="6:6" x14ac:dyDescent="0.25">
      <c r="F145" s="1"/>
    </row>
    <row r="146" spans="6:6" x14ac:dyDescent="0.25">
      <c r="F146" s="1"/>
    </row>
    <row r="147" spans="6:6" x14ac:dyDescent="0.25">
      <c r="F147" s="1"/>
    </row>
    <row r="148" spans="6:6" x14ac:dyDescent="0.25">
      <c r="F148" s="1"/>
    </row>
    <row r="149" spans="6:6" x14ac:dyDescent="0.25">
      <c r="F149" s="1"/>
    </row>
    <row r="150" spans="6:6" x14ac:dyDescent="0.25">
      <c r="F150" s="1"/>
    </row>
    <row r="151" spans="6:6" x14ac:dyDescent="0.25">
      <c r="F151" s="1"/>
    </row>
    <row r="152" spans="6:6" x14ac:dyDescent="0.25">
      <c r="F152" s="1"/>
    </row>
    <row r="153" spans="6:6" x14ac:dyDescent="0.25">
      <c r="F153" s="1"/>
    </row>
    <row r="154" spans="6:6" x14ac:dyDescent="0.25">
      <c r="F154" s="1"/>
    </row>
    <row r="155" spans="6:6" x14ac:dyDescent="0.25">
      <c r="F155" s="1"/>
    </row>
    <row r="156" spans="6:6" x14ac:dyDescent="0.25">
      <c r="F156" s="1"/>
    </row>
    <row r="157" spans="6:6" x14ac:dyDescent="0.25">
      <c r="F157" s="1"/>
    </row>
    <row r="158" spans="6:6" x14ac:dyDescent="0.25">
      <c r="F158" s="1"/>
    </row>
    <row r="159" spans="6:6" x14ac:dyDescent="0.25">
      <c r="F159" s="1"/>
    </row>
    <row r="160" spans="6:6" x14ac:dyDescent="0.25">
      <c r="F160" s="1"/>
    </row>
    <row r="161" spans="6:6" x14ac:dyDescent="0.25">
      <c r="F161" s="1"/>
    </row>
    <row r="162" spans="6:6" x14ac:dyDescent="0.25">
      <c r="F162" s="1"/>
    </row>
    <row r="163" spans="6:6" x14ac:dyDescent="0.25">
      <c r="F163" s="1"/>
    </row>
    <row r="164" spans="6:6" x14ac:dyDescent="0.25">
      <c r="F164" s="1"/>
    </row>
    <row r="165" spans="6:6" x14ac:dyDescent="0.25">
      <c r="F165" s="1"/>
    </row>
    <row r="166" spans="6:6" x14ac:dyDescent="0.25">
      <c r="F166" s="1"/>
    </row>
    <row r="167" spans="6:6" x14ac:dyDescent="0.25">
      <c r="F167" s="1"/>
    </row>
    <row r="168" spans="6:6" x14ac:dyDescent="0.25">
      <c r="F168" s="1"/>
    </row>
    <row r="169" spans="6:6" x14ac:dyDescent="0.25">
      <c r="F169" s="1"/>
    </row>
    <row r="170" spans="6:6" x14ac:dyDescent="0.25">
      <c r="F170" s="1"/>
    </row>
    <row r="171" spans="6:6" x14ac:dyDescent="0.25">
      <c r="F171" s="1"/>
    </row>
    <row r="172" spans="6:6" x14ac:dyDescent="0.25">
      <c r="F172" s="1"/>
    </row>
    <row r="173" spans="6:6" x14ac:dyDescent="0.25">
      <c r="F173" s="1"/>
    </row>
    <row r="174" spans="6:6" x14ac:dyDescent="0.25">
      <c r="F174" s="1"/>
    </row>
    <row r="175" spans="6:6" x14ac:dyDescent="0.25">
      <c r="F175" s="1"/>
    </row>
    <row r="176" spans="6:6" x14ac:dyDescent="0.25">
      <c r="F176" s="1"/>
    </row>
    <row r="177" spans="6:6" x14ac:dyDescent="0.25">
      <c r="F177" s="1"/>
    </row>
    <row r="178" spans="6:6" x14ac:dyDescent="0.25">
      <c r="F178" s="1"/>
    </row>
    <row r="179" spans="6:6" x14ac:dyDescent="0.25">
      <c r="F179" s="1"/>
    </row>
    <row r="180" spans="6:6" x14ac:dyDescent="0.25">
      <c r="F180" s="1"/>
    </row>
    <row r="181" spans="6:6" x14ac:dyDescent="0.25">
      <c r="F181" s="1"/>
    </row>
    <row r="182" spans="6:6" x14ac:dyDescent="0.25">
      <c r="F182" s="1"/>
    </row>
    <row r="183" spans="6:6" x14ac:dyDescent="0.25">
      <c r="F183" s="1"/>
    </row>
    <row r="184" spans="6:6" x14ac:dyDescent="0.25">
      <c r="F184" s="1"/>
    </row>
    <row r="185" spans="6:6" x14ac:dyDescent="0.25">
      <c r="F185" s="1"/>
    </row>
    <row r="186" spans="6:6" x14ac:dyDescent="0.25">
      <c r="F186" s="1"/>
    </row>
    <row r="187" spans="6:6" x14ac:dyDescent="0.25">
      <c r="F187" s="1"/>
    </row>
    <row r="188" spans="6:6" x14ac:dyDescent="0.25">
      <c r="F188" s="1"/>
    </row>
    <row r="189" spans="6:6" x14ac:dyDescent="0.25">
      <c r="F189" s="1"/>
    </row>
    <row r="190" spans="6:6" x14ac:dyDescent="0.25">
      <c r="F190" s="1"/>
    </row>
    <row r="191" spans="6:6" x14ac:dyDescent="0.25">
      <c r="F191" s="1"/>
    </row>
    <row r="192" spans="6:6" x14ac:dyDescent="0.25">
      <c r="F192" s="1"/>
    </row>
    <row r="193" spans="6:6" x14ac:dyDescent="0.25">
      <c r="F193" s="1"/>
    </row>
    <row r="194" spans="6:6" x14ac:dyDescent="0.25">
      <c r="F194" s="1"/>
    </row>
    <row r="195" spans="6:6" x14ac:dyDescent="0.25">
      <c r="F195" s="1"/>
    </row>
    <row r="196" spans="6:6" x14ac:dyDescent="0.25">
      <c r="F196" s="1"/>
    </row>
    <row r="197" spans="6:6" x14ac:dyDescent="0.25">
      <c r="F197" s="1"/>
    </row>
    <row r="198" spans="6:6" x14ac:dyDescent="0.25">
      <c r="F198" s="1"/>
    </row>
    <row r="199" spans="6:6" x14ac:dyDescent="0.25">
      <c r="F199" s="1"/>
    </row>
    <row r="200" spans="6:6" x14ac:dyDescent="0.25">
      <c r="F200" s="1"/>
    </row>
    <row r="201" spans="6:6" x14ac:dyDescent="0.25">
      <c r="F201" s="1"/>
    </row>
    <row r="202" spans="6:6" x14ac:dyDescent="0.25">
      <c r="F202" s="1"/>
    </row>
    <row r="203" spans="6:6" x14ac:dyDescent="0.25">
      <c r="F203" s="1"/>
    </row>
    <row r="204" spans="6:6" x14ac:dyDescent="0.25">
      <c r="F204" s="1"/>
    </row>
    <row r="205" spans="6:6" x14ac:dyDescent="0.25">
      <c r="F205" s="1"/>
    </row>
    <row r="206" spans="6:6" x14ac:dyDescent="0.25">
      <c r="F206" s="1"/>
    </row>
    <row r="207" spans="6:6" x14ac:dyDescent="0.25">
      <c r="F207" s="1"/>
    </row>
    <row r="208" spans="6:6" x14ac:dyDescent="0.25">
      <c r="F208" s="1"/>
    </row>
    <row r="209" spans="6:6" x14ac:dyDescent="0.25">
      <c r="F209" s="1"/>
    </row>
    <row r="210" spans="6:6" x14ac:dyDescent="0.25">
      <c r="F210" s="1"/>
    </row>
    <row r="211" spans="6:6" x14ac:dyDescent="0.25">
      <c r="F211" s="1"/>
    </row>
    <row r="212" spans="6:6" x14ac:dyDescent="0.25">
      <c r="F212" s="1"/>
    </row>
    <row r="213" spans="6:6" x14ac:dyDescent="0.25">
      <c r="F213" s="1"/>
    </row>
    <row r="214" spans="6:6" x14ac:dyDescent="0.25">
      <c r="F214" s="1"/>
    </row>
    <row r="215" spans="6:6" x14ac:dyDescent="0.25">
      <c r="F215" s="1"/>
    </row>
    <row r="216" spans="6:6" x14ac:dyDescent="0.25">
      <c r="F216" s="1"/>
    </row>
    <row r="217" spans="6:6" x14ac:dyDescent="0.25">
      <c r="F217" s="1"/>
    </row>
    <row r="218" spans="6:6" x14ac:dyDescent="0.25">
      <c r="F218" s="1"/>
    </row>
    <row r="219" spans="6:6" x14ac:dyDescent="0.25">
      <c r="F219" s="1"/>
    </row>
    <row r="220" spans="6:6" x14ac:dyDescent="0.25">
      <c r="F220" s="1"/>
    </row>
    <row r="221" spans="6:6" x14ac:dyDescent="0.25">
      <c r="F221" s="1"/>
    </row>
    <row r="222" spans="6:6" x14ac:dyDescent="0.25">
      <c r="F222" s="1"/>
    </row>
    <row r="223" spans="6:6" x14ac:dyDescent="0.25">
      <c r="F223" s="1"/>
    </row>
    <row r="224" spans="6:6" x14ac:dyDescent="0.25">
      <c r="F224" s="1"/>
    </row>
    <row r="225" spans="6:6" x14ac:dyDescent="0.25">
      <c r="F225" s="1"/>
    </row>
    <row r="226" spans="6:6" x14ac:dyDescent="0.25">
      <c r="F226" s="1"/>
    </row>
    <row r="227" spans="6:6" x14ac:dyDescent="0.25">
      <c r="F227" s="1"/>
    </row>
    <row r="228" spans="6:6" x14ac:dyDescent="0.25">
      <c r="F228" s="1"/>
    </row>
    <row r="229" spans="6:6" x14ac:dyDescent="0.25">
      <c r="F229" s="1"/>
    </row>
    <row r="230" spans="6:6" x14ac:dyDescent="0.25">
      <c r="F230" s="1"/>
    </row>
    <row r="231" spans="6:6" x14ac:dyDescent="0.25">
      <c r="F231" s="1"/>
    </row>
    <row r="232" spans="6:6" x14ac:dyDescent="0.25">
      <c r="F232" s="1"/>
    </row>
    <row r="233" spans="6:6" x14ac:dyDescent="0.25">
      <c r="F233" s="1"/>
    </row>
    <row r="234" spans="6:6" x14ac:dyDescent="0.25">
      <c r="F234" s="1"/>
    </row>
    <row r="235" spans="6:6" x14ac:dyDescent="0.25">
      <c r="F235" s="1"/>
    </row>
    <row r="236" spans="6:6" x14ac:dyDescent="0.25">
      <c r="F236" s="1"/>
    </row>
    <row r="237" spans="6:6" x14ac:dyDescent="0.25">
      <c r="F237" s="1"/>
    </row>
    <row r="238" spans="6:6" x14ac:dyDescent="0.25">
      <c r="F238" s="1"/>
    </row>
    <row r="239" spans="6:6" x14ac:dyDescent="0.25">
      <c r="F239" s="1"/>
    </row>
    <row r="240" spans="6:6" x14ac:dyDescent="0.25">
      <c r="F240" s="1"/>
    </row>
    <row r="241" spans="6:6" x14ac:dyDescent="0.25">
      <c r="F241" s="1"/>
    </row>
    <row r="242" spans="6:6" x14ac:dyDescent="0.25">
      <c r="F242" s="1"/>
    </row>
    <row r="243" spans="6:6" x14ac:dyDescent="0.25">
      <c r="F243" s="1"/>
    </row>
    <row r="244" spans="6:6" x14ac:dyDescent="0.25">
      <c r="F244" s="1"/>
    </row>
    <row r="245" spans="6:6" x14ac:dyDescent="0.25">
      <c r="F245" s="1"/>
    </row>
    <row r="246" spans="6:6" x14ac:dyDescent="0.25">
      <c r="F246" s="1"/>
    </row>
    <row r="247" spans="6:6" x14ac:dyDescent="0.25">
      <c r="F247" s="1"/>
    </row>
    <row r="248" spans="6:6" x14ac:dyDescent="0.25">
      <c r="F248" s="1"/>
    </row>
    <row r="249" spans="6:6" x14ac:dyDescent="0.25">
      <c r="F249" s="1"/>
    </row>
    <row r="250" spans="6:6" x14ac:dyDescent="0.25">
      <c r="F250" s="1"/>
    </row>
    <row r="251" spans="6:6" x14ac:dyDescent="0.25">
      <c r="F251" s="1"/>
    </row>
    <row r="252" spans="6:6" x14ac:dyDescent="0.25">
      <c r="F252" s="1"/>
    </row>
    <row r="253" spans="6:6" x14ac:dyDescent="0.25">
      <c r="F253" s="1"/>
    </row>
    <row r="254" spans="6:6" x14ac:dyDescent="0.25">
      <c r="F254" s="1"/>
    </row>
    <row r="255" spans="6:6" x14ac:dyDescent="0.25">
      <c r="F255" s="1"/>
    </row>
    <row r="256" spans="6:6" x14ac:dyDescent="0.25">
      <c r="F256" s="1"/>
    </row>
    <row r="257" spans="6:6" x14ac:dyDescent="0.25">
      <c r="F257" s="1"/>
    </row>
    <row r="258" spans="6:6" x14ac:dyDescent="0.25">
      <c r="F258" s="1"/>
    </row>
    <row r="259" spans="6:6" x14ac:dyDescent="0.25">
      <c r="F259" s="1"/>
    </row>
    <row r="260" spans="6:6" x14ac:dyDescent="0.25">
      <c r="F260" s="1"/>
    </row>
    <row r="261" spans="6:6" x14ac:dyDescent="0.25">
      <c r="F261" s="1"/>
    </row>
    <row r="262" spans="6:6" x14ac:dyDescent="0.25">
      <c r="F262" s="1"/>
    </row>
    <row r="263" spans="6:6" x14ac:dyDescent="0.25">
      <c r="F263" s="1"/>
    </row>
    <row r="264" spans="6:6" x14ac:dyDescent="0.25">
      <c r="F264" s="1"/>
    </row>
    <row r="265" spans="6:6" x14ac:dyDescent="0.25">
      <c r="F265" s="1"/>
    </row>
    <row r="266" spans="6:6" x14ac:dyDescent="0.25">
      <c r="F266" s="1"/>
    </row>
    <row r="267" spans="6:6" x14ac:dyDescent="0.25">
      <c r="F267" s="1"/>
    </row>
    <row r="268" spans="6:6" x14ac:dyDescent="0.25">
      <c r="F268" s="1"/>
    </row>
    <row r="269" spans="6:6" x14ac:dyDescent="0.25">
      <c r="F269" s="1"/>
    </row>
    <row r="270" spans="6:6" x14ac:dyDescent="0.25">
      <c r="F270" s="1"/>
    </row>
    <row r="271" spans="6:6" x14ac:dyDescent="0.25">
      <c r="F271" s="1"/>
    </row>
    <row r="272" spans="6:6" x14ac:dyDescent="0.25">
      <c r="F272" s="1"/>
    </row>
    <row r="273" spans="6:6" x14ac:dyDescent="0.25">
      <c r="F273" s="1"/>
    </row>
    <row r="274" spans="6:6" x14ac:dyDescent="0.25">
      <c r="F274" s="1"/>
    </row>
    <row r="275" spans="6:6" x14ac:dyDescent="0.25">
      <c r="F275" s="1"/>
    </row>
    <row r="276" spans="6:6" x14ac:dyDescent="0.25">
      <c r="F276" s="1"/>
    </row>
    <row r="277" spans="6:6" x14ac:dyDescent="0.25">
      <c r="F277" s="1"/>
    </row>
    <row r="278" spans="6:6" x14ac:dyDescent="0.25">
      <c r="F278" s="1"/>
    </row>
    <row r="279" spans="6:6" x14ac:dyDescent="0.25">
      <c r="F279" s="1"/>
    </row>
    <row r="280" spans="6:6" x14ac:dyDescent="0.25">
      <c r="F280" s="1"/>
    </row>
    <row r="281" spans="6:6" x14ac:dyDescent="0.25">
      <c r="F281" s="1"/>
    </row>
    <row r="282" spans="6:6" x14ac:dyDescent="0.25">
      <c r="F282" s="1"/>
    </row>
    <row r="283" spans="6:6" x14ac:dyDescent="0.25">
      <c r="F283" s="1"/>
    </row>
    <row r="284" spans="6:6" x14ac:dyDescent="0.25">
      <c r="F284" s="1"/>
    </row>
    <row r="285" spans="6:6" x14ac:dyDescent="0.25">
      <c r="F285" s="1"/>
    </row>
    <row r="286" spans="6:6" x14ac:dyDescent="0.25">
      <c r="F286" s="1"/>
    </row>
    <row r="287" spans="6:6" x14ac:dyDescent="0.25">
      <c r="F287" s="1"/>
    </row>
    <row r="288" spans="6:6" x14ac:dyDescent="0.25">
      <c r="F288" s="1"/>
    </row>
    <row r="289" spans="6:6" x14ac:dyDescent="0.25">
      <c r="F289" s="1"/>
    </row>
    <row r="290" spans="6:6" x14ac:dyDescent="0.25">
      <c r="F290" s="1"/>
    </row>
    <row r="291" spans="6:6" x14ac:dyDescent="0.25">
      <c r="F291" s="1"/>
    </row>
    <row r="292" spans="6:6" x14ac:dyDescent="0.25">
      <c r="F292" s="1"/>
    </row>
    <row r="293" spans="6:6" x14ac:dyDescent="0.25">
      <c r="F293" s="1"/>
    </row>
    <row r="294" spans="6:6" x14ac:dyDescent="0.25">
      <c r="F294" s="1"/>
    </row>
    <row r="295" spans="6:6" x14ac:dyDescent="0.25">
      <c r="F295" s="1"/>
    </row>
    <row r="296" spans="6:6" x14ac:dyDescent="0.25">
      <c r="F296" s="1"/>
    </row>
    <row r="297" spans="6:6" x14ac:dyDescent="0.25">
      <c r="F297" s="1"/>
    </row>
    <row r="298" spans="6:6" x14ac:dyDescent="0.25">
      <c r="F298" s="1"/>
    </row>
    <row r="299" spans="6:6" x14ac:dyDescent="0.25">
      <c r="F299" s="1"/>
    </row>
    <row r="300" spans="6:6" x14ac:dyDescent="0.25">
      <c r="F300" s="1"/>
    </row>
    <row r="301" spans="6:6" x14ac:dyDescent="0.25">
      <c r="F301" s="1"/>
    </row>
    <row r="302" spans="6:6" x14ac:dyDescent="0.25">
      <c r="F302" s="1"/>
    </row>
    <row r="303" spans="6:6" x14ac:dyDescent="0.25">
      <c r="F303" s="1"/>
    </row>
    <row r="304" spans="6:6" x14ac:dyDescent="0.25">
      <c r="F304" s="1"/>
    </row>
    <row r="305" spans="6:6" x14ac:dyDescent="0.25">
      <c r="F305" s="1"/>
    </row>
    <row r="306" spans="6:6" x14ac:dyDescent="0.25">
      <c r="F306" s="1"/>
    </row>
    <row r="307" spans="6:6" x14ac:dyDescent="0.25">
      <c r="F307" s="1"/>
    </row>
    <row r="308" spans="6:6" x14ac:dyDescent="0.25">
      <c r="F308" s="1"/>
    </row>
    <row r="309" spans="6:6" x14ac:dyDescent="0.25">
      <c r="F309" s="1"/>
    </row>
    <row r="310" spans="6:6" x14ac:dyDescent="0.25">
      <c r="F310" s="1"/>
    </row>
    <row r="311" spans="6:6" x14ac:dyDescent="0.25">
      <c r="F311" s="1"/>
    </row>
    <row r="312" spans="6:6" x14ac:dyDescent="0.25">
      <c r="F312" s="1"/>
    </row>
    <row r="313" spans="6:6" x14ac:dyDescent="0.25">
      <c r="F313" s="1"/>
    </row>
    <row r="314" spans="6:6" x14ac:dyDescent="0.25">
      <c r="F314" s="1"/>
    </row>
    <row r="315" spans="6:6" x14ac:dyDescent="0.25">
      <c r="F315" s="1"/>
    </row>
    <row r="316" spans="6:6" x14ac:dyDescent="0.25">
      <c r="F316" s="1"/>
    </row>
    <row r="317" spans="6:6" x14ac:dyDescent="0.25">
      <c r="F317" s="1"/>
    </row>
    <row r="318" spans="6:6" x14ac:dyDescent="0.25">
      <c r="F318" s="1"/>
    </row>
    <row r="319" spans="6:6" x14ac:dyDescent="0.25">
      <c r="F319" s="1"/>
    </row>
    <row r="320" spans="6:6" x14ac:dyDescent="0.25">
      <c r="F320" s="1"/>
    </row>
    <row r="321" spans="6:6" x14ac:dyDescent="0.25">
      <c r="F321" s="1"/>
    </row>
    <row r="322" spans="6:6" x14ac:dyDescent="0.25">
      <c r="F322" s="1"/>
    </row>
    <row r="323" spans="6:6" x14ac:dyDescent="0.25">
      <c r="F323" s="1"/>
    </row>
    <row r="324" spans="6:6" x14ac:dyDescent="0.25">
      <c r="F324" s="1"/>
    </row>
    <row r="325" spans="6:6" x14ac:dyDescent="0.25">
      <c r="F325" s="1"/>
    </row>
    <row r="326" spans="6:6" x14ac:dyDescent="0.25">
      <c r="F326" s="1"/>
    </row>
    <row r="327" spans="6:6" x14ac:dyDescent="0.25">
      <c r="F327" s="1"/>
    </row>
    <row r="328" spans="6:6" x14ac:dyDescent="0.25">
      <c r="F328" s="1"/>
    </row>
    <row r="329" spans="6:6" x14ac:dyDescent="0.25">
      <c r="F329" s="1"/>
    </row>
    <row r="330" spans="6:6" x14ac:dyDescent="0.25">
      <c r="F330" s="1"/>
    </row>
    <row r="331" spans="6:6" x14ac:dyDescent="0.25">
      <c r="F331" s="1"/>
    </row>
    <row r="332" spans="6:6" x14ac:dyDescent="0.25">
      <c r="F332" s="1"/>
    </row>
    <row r="333" spans="6:6" x14ac:dyDescent="0.25">
      <c r="F333" s="1"/>
    </row>
    <row r="334" spans="6:6" x14ac:dyDescent="0.25">
      <c r="F334" s="1"/>
    </row>
    <row r="335" spans="6:6" x14ac:dyDescent="0.25">
      <c r="F335" s="1"/>
    </row>
    <row r="336" spans="6:6" x14ac:dyDescent="0.25">
      <c r="F336" s="1"/>
    </row>
    <row r="337" spans="6:6" x14ac:dyDescent="0.25">
      <c r="F337" s="1"/>
    </row>
    <row r="338" spans="6:6" x14ac:dyDescent="0.25">
      <c r="F338" s="1"/>
    </row>
    <row r="339" spans="6:6" x14ac:dyDescent="0.25">
      <c r="F339" s="1"/>
    </row>
    <row r="340" spans="6:6" x14ac:dyDescent="0.25">
      <c r="F340" s="1"/>
    </row>
    <row r="341" spans="6:6" x14ac:dyDescent="0.25">
      <c r="F341" s="1"/>
    </row>
    <row r="342" spans="6:6" x14ac:dyDescent="0.25">
      <c r="F342" s="1"/>
    </row>
    <row r="343" spans="6:6" x14ac:dyDescent="0.25">
      <c r="F343" s="1"/>
    </row>
    <row r="344" spans="6:6" x14ac:dyDescent="0.25">
      <c r="F344" s="1"/>
    </row>
    <row r="345" spans="6:6" x14ac:dyDescent="0.25">
      <c r="F345" s="1"/>
    </row>
    <row r="346" spans="6:6" x14ac:dyDescent="0.25">
      <c r="F346" s="1"/>
    </row>
    <row r="347" spans="6:6" x14ac:dyDescent="0.25">
      <c r="F347" s="1"/>
    </row>
    <row r="348" spans="6:6" x14ac:dyDescent="0.25">
      <c r="F348" s="1"/>
    </row>
    <row r="349" spans="6:6" x14ac:dyDescent="0.25">
      <c r="F349" s="1"/>
    </row>
    <row r="350" spans="6:6" x14ac:dyDescent="0.25">
      <c r="F350" s="1"/>
    </row>
    <row r="351" spans="6:6" x14ac:dyDescent="0.25">
      <c r="F351" s="1"/>
    </row>
    <row r="352" spans="6:6" x14ac:dyDescent="0.25">
      <c r="F352" s="1"/>
    </row>
    <row r="353" spans="6:6" x14ac:dyDescent="0.25">
      <c r="F353" s="1"/>
    </row>
    <row r="354" spans="6:6" x14ac:dyDescent="0.25">
      <c r="F354" s="1"/>
    </row>
    <row r="355" spans="6:6" x14ac:dyDescent="0.25">
      <c r="F355" s="1"/>
    </row>
    <row r="356" spans="6:6" x14ac:dyDescent="0.25">
      <c r="F356" s="1"/>
    </row>
    <row r="357" spans="6:6" x14ac:dyDescent="0.25">
      <c r="F357" s="1"/>
    </row>
    <row r="358" spans="6:6" x14ac:dyDescent="0.25">
      <c r="F358" s="1"/>
    </row>
    <row r="359" spans="6:6" x14ac:dyDescent="0.25">
      <c r="F359" s="1"/>
    </row>
    <row r="360" spans="6:6" x14ac:dyDescent="0.25">
      <c r="F360" s="1"/>
    </row>
    <row r="361" spans="6:6" x14ac:dyDescent="0.25">
      <c r="F361" s="1"/>
    </row>
    <row r="362" spans="6:6" x14ac:dyDescent="0.25">
      <c r="F362" s="1"/>
    </row>
    <row r="363" spans="6:6" x14ac:dyDescent="0.25">
      <c r="F363" s="1"/>
    </row>
    <row r="364" spans="6:6" x14ac:dyDescent="0.25">
      <c r="F364" s="1"/>
    </row>
    <row r="365" spans="6:6" x14ac:dyDescent="0.25">
      <c r="F365" s="1"/>
    </row>
    <row r="366" spans="6:6" x14ac:dyDescent="0.25">
      <c r="F366" s="1"/>
    </row>
    <row r="367" spans="6:6" x14ac:dyDescent="0.25">
      <c r="F367" s="1"/>
    </row>
    <row r="368" spans="6:6" x14ac:dyDescent="0.25">
      <c r="F368" s="1"/>
    </row>
    <row r="369" spans="6:6" x14ac:dyDescent="0.25">
      <c r="F369" s="1"/>
    </row>
    <row r="370" spans="6:6" x14ac:dyDescent="0.25">
      <c r="F370" s="1"/>
    </row>
    <row r="371" spans="6:6" x14ac:dyDescent="0.25">
      <c r="F371" s="1"/>
    </row>
    <row r="372" spans="6:6" x14ac:dyDescent="0.25">
      <c r="F372" s="1"/>
    </row>
    <row r="373" spans="6:6" x14ac:dyDescent="0.25">
      <c r="F373" s="1"/>
    </row>
    <row r="374" spans="6:6" x14ac:dyDescent="0.25">
      <c r="F374" s="1"/>
    </row>
    <row r="375" spans="6:6" x14ac:dyDescent="0.25">
      <c r="F375" s="1"/>
    </row>
    <row r="376" spans="6:6" x14ac:dyDescent="0.25">
      <c r="F376" s="1"/>
    </row>
    <row r="377" spans="6:6" x14ac:dyDescent="0.25">
      <c r="F377" s="1"/>
    </row>
    <row r="378" spans="6:6" x14ac:dyDescent="0.25">
      <c r="F378" s="1"/>
    </row>
    <row r="379" spans="6:6" x14ac:dyDescent="0.25">
      <c r="F379" s="1"/>
    </row>
    <row r="380" spans="6:6" x14ac:dyDescent="0.25">
      <c r="F380" s="1"/>
    </row>
    <row r="381" spans="6:6" x14ac:dyDescent="0.25">
      <c r="F381" s="1"/>
    </row>
    <row r="382" spans="6:6" x14ac:dyDescent="0.25">
      <c r="F382" s="1"/>
    </row>
    <row r="383" spans="6:6" x14ac:dyDescent="0.25">
      <c r="F383" s="1"/>
    </row>
    <row r="384" spans="6:6" x14ac:dyDescent="0.25">
      <c r="F384" s="1"/>
    </row>
    <row r="385" spans="6:6" x14ac:dyDescent="0.25">
      <c r="F385" s="1"/>
    </row>
    <row r="386" spans="6:6" x14ac:dyDescent="0.25">
      <c r="F386" s="1"/>
    </row>
    <row r="387" spans="6:6" x14ac:dyDescent="0.25">
      <c r="F387" s="1"/>
    </row>
    <row r="388" spans="6:6" x14ac:dyDescent="0.25">
      <c r="F388" s="1"/>
    </row>
    <row r="389" spans="6:6" x14ac:dyDescent="0.25">
      <c r="F389" s="1"/>
    </row>
    <row r="390" spans="6:6" x14ac:dyDescent="0.25">
      <c r="F390" s="1"/>
    </row>
    <row r="391" spans="6:6" x14ac:dyDescent="0.25">
      <c r="F391" s="1"/>
    </row>
    <row r="392" spans="6:6" x14ac:dyDescent="0.25">
      <c r="F392" s="1"/>
    </row>
    <row r="393" spans="6:6" x14ac:dyDescent="0.25">
      <c r="F393" s="1"/>
    </row>
    <row r="394" spans="6:6" x14ac:dyDescent="0.25">
      <c r="F394" s="1"/>
    </row>
    <row r="395" spans="6:6" x14ac:dyDescent="0.25">
      <c r="F395" s="1"/>
    </row>
    <row r="396" spans="6:6" x14ac:dyDescent="0.25">
      <c r="F396" s="1"/>
    </row>
    <row r="397" spans="6:6" x14ac:dyDescent="0.25">
      <c r="F397" s="1"/>
    </row>
    <row r="398" spans="6:6" x14ac:dyDescent="0.25">
      <c r="F398" s="1"/>
    </row>
    <row r="399" spans="6:6" x14ac:dyDescent="0.25">
      <c r="F399" s="1"/>
    </row>
    <row r="400" spans="6:6" x14ac:dyDescent="0.25">
      <c r="F400" s="1"/>
    </row>
    <row r="401" spans="6:6" x14ac:dyDescent="0.25">
      <c r="F401" s="1"/>
    </row>
    <row r="402" spans="6:6" x14ac:dyDescent="0.25">
      <c r="F402" s="1"/>
    </row>
    <row r="403" spans="6:6" x14ac:dyDescent="0.25">
      <c r="F403" s="1"/>
    </row>
    <row r="404" spans="6:6" x14ac:dyDescent="0.25">
      <c r="F404" s="1"/>
    </row>
    <row r="405" spans="6:6" x14ac:dyDescent="0.25">
      <c r="F405" s="1"/>
    </row>
    <row r="406" spans="6:6" x14ac:dyDescent="0.25">
      <c r="F406" s="1"/>
    </row>
    <row r="407" spans="6:6" x14ac:dyDescent="0.25">
      <c r="F407" s="1"/>
    </row>
    <row r="408" spans="6:6" x14ac:dyDescent="0.25">
      <c r="F408" s="1"/>
    </row>
    <row r="409" spans="6:6" x14ac:dyDescent="0.25">
      <c r="F409" s="1"/>
    </row>
    <row r="410" spans="6:6" x14ac:dyDescent="0.25">
      <c r="F410" s="1"/>
    </row>
    <row r="411" spans="6:6" x14ac:dyDescent="0.25">
      <c r="F411" s="1"/>
    </row>
    <row r="412" spans="6:6" x14ac:dyDescent="0.25">
      <c r="F412" s="1"/>
    </row>
    <row r="413" spans="6:6" x14ac:dyDescent="0.25">
      <c r="F413" s="1"/>
    </row>
    <row r="414" spans="6:6" x14ac:dyDescent="0.25">
      <c r="F414" s="1"/>
    </row>
    <row r="415" spans="6:6" x14ac:dyDescent="0.25">
      <c r="F415" s="1"/>
    </row>
    <row r="416" spans="6:6" x14ac:dyDescent="0.25">
      <c r="F416" s="1"/>
    </row>
    <row r="417" spans="6:6" x14ac:dyDescent="0.25">
      <c r="F417" s="1"/>
    </row>
    <row r="418" spans="6:6" x14ac:dyDescent="0.25">
      <c r="F418" s="1"/>
    </row>
    <row r="419" spans="6:6" x14ac:dyDescent="0.25">
      <c r="F419" s="1"/>
    </row>
    <row r="420" spans="6:6" x14ac:dyDescent="0.25">
      <c r="F420" s="1"/>
    </row>
    <row r="421" spans="6:6" x14ac:dyDescent="0.25">
      <c r="F421" s="1"/>
    </row>
    <row r="422" spans="6:6" x14ac:dyDescent="0.25">
      <c r="F422" s="1"/>
    </row>
    <row r="423" spans="6:6" x14ac:dyDescent="0.25">
      <c r="F423" s="1"/>
    </row>
    <row r="424" spans="6:6" x14ac:dyDescent="0.25">
      <c r="F424" s="1"/>
    </row>
    <row r="425" spans="6:6" x14ac:dyDescent="0.25">
      <c r="F425" s="1"/>
    </row>
    <row r="426" spans="6:6" x14ac:dyDescent="0.25">
      <c r="F426" s="1"/>
    </row>
    <row r="427" spans="6:6" x14ac:dyDescent="0.25">
      <c r="F427" s="1"/>
    </row>
    <row r="428" spans="6:6" x14ac:dyDescent="0.25">
      <c r="F428" s="1"/>
    </row>
    <row r="429" spans="6:6" x14ac:dyDescent="0.25">
      <c r="F429" s="1"/>
    </row>
    <row r="430" spans="6:6" x14ac:dyDescent="0.25">
      <c r="F430" s="1"/>
    </row>
    <row r="431" spans="6:6" x14ac:dyDescent="0.25">
      <c r="F431" s="1"/>
    </row>
    <row r="432" spans="6:6" x14ac:dyDescent="0.25">
      <c r="F432" s="1"/>
    </row>
    <row r="433" spans="6:6" x14ac:dyDescent="0.25">
      <c r="F433" s="1"/>
    </row>
    <row r="434" spans="6:6" x14ac:dyDescent="0.25">
      <c r="F434" s="1"/>
    </row>
    <row r="435" spans="6:6" x14ac:dyDescent="0.25">
      <c r="F435" s="1"/>
    </row>
    <row r="436" spans="6:6" x14ac:dyDescent="0.25">
      <c r="F436" s="1"/>
    </row>
    <row r="437" spans="6:6" x14ac:dyDescent="0.25">
      <c r="F437" s="1"/>
    </row>
    <row r="438" spans="6:6" x14ac:dyDescent="0.25">
      <c r="F438" s="1"/>
    </row>
    <row r="439" spans="6:6" x14ac:dyDescent="0.25">
      <c r="F439" s="1"/>
    </row>
    <row r="440" spans="6:6" x14ac:dyDescent="0.25">
      <c r="F440" s="1"/>
    </row>
    <row r="441" spans="6:6" x14ac:dyDescent="0.25">
      <c r="F441" s="1"/>
    </row>
    <row r="442" spans="6:6" x14ac:dyDescent="0.25">
      <c r="F442" s="1"/>
    </row>
    <row r="443" spans="6:6" x14ac:dyDescent="0.25">
      <c r="F443" s="1"/>
    </row>
    <row r="444" spans="6:6" x14ac:dyDescent="0.25">
      <c r="F444" s="1"/>
    </row>
    <row r="445" spans="6:6" x14ac:dyDescent="0.25">
      <c r="F445" s="1"/>
    </row>
    <row r="446" spans="6:6" x14ac:dyDescent="0.25">
      <c r="F446" s="1"/>
    </row>
    <row r="447" spans="6:6" x14ac:dyDescent="0.25">
      <c r="F447" s="1"/>
    </row>
    <row r="448" spans="6:6" x14ac:dyDescent="0.25">
      <c r="F448" s="1"/>
    </row>
    <row r="449" spans="6:6" x14ac:dyDescent="0.25">
      <c r="F449" s="1"/>
    </row>
    <row r="450" spans="6:6" x14ac:dyDescent="0.25">
      <c r="F450" s="1"/>
    </row>
    <row r="451" spans="6:6" x14ac:dyDescent="0.25">
      <c r="F451" s="1"/>
    </row>
    <row r="452" spans="6:6" x14ac:dyDescent="0.25">
      <c r="F452" s="1"/>
    </row>
    <row r="453" spans="6:6" x14ac:dyDescent="0.25">
      <c r="F453" s="1"/>
    </row>
    <row r="454" spans="6:6" x14ac:dyDescent="0.25">
      <c r="F454" s="1"/>
    </row>
    <row r="455" spans="6:6" x14ac:dyDescent="0.25">
      <c r="F455" s="1"/>
    </row>
    <row r="456" spans="6:6" x14ac:dyDescent="0.25">
      <c r="F456" s="1"/>
    </row>
    <row r="457" spans="6:6" x14ac:dyDescent="0.25">
      <c r="F457" s="1"/>
    </row>
    <row r="458" spans="6:6" x14ac:dyDescent="0.25">
      <c r="F458" s="1"/>
    </row>
    <row r="459" spans="6:6" x14ac:dyDescent="0.25">
      <c r="F459" s="1"/>
    </row>
    <row r="460" spans="6:6" x14ac:dyDescent="0.25">
      <c r="F460" s="1"/>
    </row>
    <row r="461" spans="6:6" x14ac:dyDescent="0.25">
      <c r="F461" s="1"/>
    </row>
    <row r="462" spans="6:6" x14ac:dyDescent="0.25">
      <c r="F462" s="1"/>
    </row>
    <row r="463" spans="6:6" x14ac:dyDescent="0.25">
      <c r="F463" s="1"/>
    </row>
    <row r="464" spans="6:6" x14ac:dyDescent="0.25">
      <c r="F464" s="1"/>
    </row>
    <row r="465" spans="6:6" x14ac:dyDescent="0.25">
      <c r="F465" s="1"/>
    </row>
    <row r="466" spans="6:6" x14ac:dyDescent="0.25">
      <c r="F466" s="1"/>
    </row>
    <row r="467" spans="6:6" x14ac:dyDescent="0.25">
      <c r="F467" s="1"/>
    </row>
    <row r="468" spans="6:6" x14ac:dyDescent="0.25">
      <c r="F468" s="1"/>
    </row>
    <row r="469" spans="6:6" x14ac:dyDescent="0.25">
      <c r="F469" s="1"/>
    </row>
    <row r="470" spans="6:6" x14ac:dyDescent="0.25">
      <c r="F470" s="1"/>
    </row>
    <row r="471" spans="6:6" x14ac:dyDescent="0.25">
      <c r="F471" s="1"/>
    </row>
    <row r="472" spans="6:6" x14ac:dyDescent="0.25">
      <c r="F472" s="1"/>
    </row>
    <row r="473" spans="6:6" x14ac:dyDescent="0.25">
      <c r="F473" s="1"/>
    </row>
    <row r="474" spans="6:6" x14ac:dyDescent="0.25">
      <c r="F474" s="1"/>
    </row>
    <row r="475" spans="6:6" x14ac:dyDescent="0.25">
      <c r="F475" s="1"/>
    </row>
    <row r="476" spans="6:6" x14ac:dyDescent="0.25">
      <c r="F476" s="1"/>
    </row>
    <row r="477" spans="6:6" x14ac:dyDescent="0.25">
      <c r="F477" s="1"/>
    </row>
    <row r="478" spans="6:6" x14ac:dyDescent="0.25">
      <c r="F478" s="1"/>
    </row>
    <row r="479" spans="6:6" x14ac:dyDescent="0.25">
      <c r="F479" s="1"/>
    </row>
    <row r="480" spans="6:6" x14ac:dyDescent="0.25">
      <c r="F480" s="1"/>
    </row>
    <row r="481" spans="6:6" x14ac:dyDescent="0.25">
      <c r="F481" s="1"/>
    </row>
    <row r="482" spans="6:6" x14ac:dyDescent="0.25">
      <c r="F482" s="1"/>
    </row>
    <row r="483" spans="6:6" x14ac:dyDescent="0.25">
      <c r="F483" s="1"/>
    </row>
    <row r="484" spans="6:6" x14ac:dyDescent="0.25">
      <c r="F484" s="1"/>
    </row>
    <row r="485" spans="6:6" x14ac:dyDescent="0.25">
      <c r="F485" s="1"/>
    </row>
    <row r="486" spans="6:6" x14ac:dyDescent="0.25">
      <c r="F486" s="1"/>
    </row>
    <row r="487" spans="6:6" x14ac:dyDescent="0.25">
      <c r="F487" s="1"/>
    </row>
    <row r="488" spans="6:6" x14ac:dyDescent="0.25">
      <c r="F488" s="1"/>
    </row>
    <row r="489" spans="6:6" x14ac:dyDescent="0.25">
      <c r="F489" s="1"/>
    </row>
    <row r="490" spans="6:6" x14ac:dyDescent="0.25">
      <c r="F490" s="1"/>
    </row>
    <row r="491" spans="6:6" x14ac:dyDescent="0.25">
      <c r="F491" s="1"/>
    </row>
    <row r="492" spans="6:6" x14ac:dyDescent="0.25">
      <c r="F492" s="1"/>
    </row>
    <row r="493" spans="6:6" x14ac:dyDescent="0.25">
      <c r="F493" s="1"/>
    </row>
    <row r="494" spans="6:6" x14ac:dyDescent="0.25">
      <c r="F494" s="1"/>
    </row>
    <row r="495" spans="6:6" x14ac:dyDescent="0.25">
      <c r="F495" s="1"/>
    </row>
    <row r="496" spans="6:6" x14ac:dyDescent="0.25">
      <c r="F496" s="1"/>
    </row>
    <row r="497" spans="6:6" x14ac:dyDescent="0.25">
      <c r="F497" s="1"/>
    </row>
    <row r="498" spans="6:6" x14ac:dyDescent="0.25">
      <c r="F498" s="1"/>
    </row>
    <row r="499" spans="6:6" x14ac:dyDescent="0.25">
      <c r="F499" s="1"/>
    </row>
    <row r="500" spans="6:6" x14ac:dyDescent="0.25">
      <c r="F500" s="1"/>
    </row>
    <row r="501" spans="6:6" x14ac:dyDescent="0.25">
      <c r="F501" s="1"/>
    </row>
    <row r="502" spans="6:6" x14ac:dyDescent="0.25">
      <c r="F502" s="1"/>
    </row>
    <row r="503" spans="6:6" x14ac:dyDescent="0.25">
      <c r="F503" s="1"/>
    </row>
    <row r="504" spans="6:6" x14ac:dyDescent="0.25">
      <c r="F504" s="1"/>
    </row>
    <row r="505" spans="6:6" x14ac:dyDescent="0.25">
      <c r="F505" s="1"/>
    </row>
    <row r="506" spans="6:6" x14ac:dyDescent="0.25">
      <c r="F506" s="1"/>
    </row>
    <row r="507" spans="6:6" x14ac:dyDescent="0.25">
      <c r="F507" s="1"/>
    </row>
    <row r="508" spans="6:6" x14ac:dyDescent="0.25">
      <c r="F508" s="1"/>
    </row>
    <row r="509" spans="6:6" x14ac:dyDescent="0.25">
      <c r="F509" s="1"/>
    </row>
    <row r="510" spans="6:6" x14ac:dyDescent="0.25">
      <c r="F510" s="1"/>
    </row>
    <row r="511" spans="6:6" x14ac:dyDescent="0.25">
      <c r="F511" s="1"/>
    </row>
    <row r="512" spans="6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2"/>
    </row>
    <row r="557" spans="6:6" x14ac:dyDescent="0.25">
      <c r="F557" s="2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2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</sheetData>
  <sortState xmlns:xlrd2="http://schemas.microsoft.com/office/spreadsheetml/2017/richdata2" ref="F3:F22">
    <sortCondition ref="F3:F22"/>
  </sortState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Alta de Empleados</vt:lpstr>
      <vt:lpstr>Incidencias</vt:lpstr>
      <vt:lpstr>INCAPACIDADES Y VACACIONES</vt:lpstr>
      <vt:lpstr>LISTADOS A ACTUALIZAR</vt:lpstr>
      <vt:lpstr>DEPARTAMENTO</vt:lpstr>
      <vt:lpstr>EN_CASO_DE_BAJA_COMENTARIOS</vt:lpstr>
      <vt:lpstr>ENTIDAD_FEDERATIVA___ESTADO</vt:lpstr>
      <vt:lpstr>ESCOLARIDAD</vt:lpstr>
      <vt:lpstr>Estado_Civil</vt:lpstr>
      <vt:lpstr>GENERO</vt:lpstr>
      <vt:lpstr>HIJOS</vt:lpstr>
      <vt:lpstr>JEFE</vt:lpstr>
      <vt:lpstr>PARENTESCO_BENEFICIARIO</vt:lpstr>
      <vt:lpstr>PODRIA_REINGRESAR</vt:lpstr>
      <vt:lpstr>PUESTO</vt:lpstr>
      <vt:lpstr>STATUS</vt:lpstr>
      <vt:lpstr>SUCURSAL</vt:lpstr>
      <vt:lpstr>Tipo_de_Incapacidad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2021-11-03T14:03:23Z</dcterms:created>
  <dcterms:modified xsi:type="dcterms:W3CDTF">2022-02-02T21:50:29Z</dcterms:modified>
</cp:coreProperties>
</file>