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taton 4\Desktop\comex\"/>
    </mc:Choice>
  </mc:AlternateContent>
  <xr:revisionPtr revIDLastSave="0" documentId="13_ncr:1_{FC18452C-EB8B-47C9-9F82-F1490FA00E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_select_distinct_se_id_empleado" sheetId="1" r:id="rId1"/>
    <sheet name="departamentos" sheetId="2" r:id="rId2"/>
    <sheet name="areas" sheetId="3" r:id="rId3"/>
    <sheet name="direcciones" sheetId="4" r:id="rId4"/>
    <sheet name="plazas" sheetId="5" r:id="rId5"/>
    <sheet name="empresas" sheetId="6" r:id="rId6"/>
  </sheets>
  <definedNames>
    <definedName name="_xlnm._FilterDatabase" localSheetId="0" hidden="1">_select_distinct_se_id_empleado!$A$1:$AF$679</definedName>
  </definedNames>
  <calcPr calcId="191029"/>
</workbook>
</file>

<file path=xl/calcChain.xml><?xml version="1.0" encoding="utf-8"?>
<calcChain xmlns="http://schemas.openxmlformats.org/spreadsheetml/2006/main">
  <c r="AF3" i="1" l="1"/>
  <c r="AF4" i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48" i="1"/>
  <c r="AF149" i="1"/>
  <c r="AF150" i="1"/>
  <c r="AF151" i="1"/>
  <c r="AF152" i="1"/>
  <c r="AF153" i="1"/>
  <c r="AF154" i="1"/>
  <c r="AF155" i="1"/>
  <c r="AF156" i="1"/>
  <c r="AF157" i="1"/>
  <c r="AF158" i="1"/>
  <c r="AF159" i="1"/>
  <c r="AF160" i="1"/>
  <c r="AF161" i="1"/>
  <c r="AF162" i="1"/>
  <c r="AF163" i="1"/>
  <c r="AF164" i="1"/>
  <c r="AF165" i="1"/>
  <c r="AF166" i="1"/>
  <c r="AF167" i="1"/>
  <c r="AF168" i="1"/>
  <c r="AF169" i="1"/>
  <c r="AF170" i="1"/>
  <c r="AF171" i="1"/>
  <c r="AF172" i="1"/>
  <c r="AF173" i="1"/>
  <c r="AF174" i="1"/>
  <c r="AF175" i="1"/>
  <c r="AF176" i="1"/>
  <c r="AF177" i="1"/>
  <c r="AF178" i="1"/>
  <c r="AF179" i="1"/>
  <c r="AF180" i="1"/>
  <c r="AF181" i="1"/>
  <c r="AF182" i="1"/>
  <c r="AF183" i="1"/>
  <c r="AF184" i="1"/>
  <c r="AF185" i="1"/>
  <c r="AF186" i="1"/>
  <c r="AF187" i="1"/>
  <c r="AF188" i="1"/>
  <c r="AF189" i="1"/>
  <c r="AF190" i="1"/>
  <c r="AF191" i="1"/>
  <c r="AF192" i="1"/>
  <c r="AF193" i="1"/>
  <c r="AF194" i="1"/>
  <c r="AF195" i="1"/>
  <c r="AF196" i="1"/>
  <c r="AF197" i="1"/>
  <c r="AF198" i="1"/>
  <c r="AF199" i="1"/>
  <c r="AF200" i="1"/>
  <c r="AF201" i="1"/>
  <c r="AF202" i="1"/>
  <c r="AF203" i="1"/>
  <c r="AF204" i="1"/>
  <c r="AF205" i="1"/>
  <c r="AF206" i="1"/>
  <c r="AF207" i="1"/>
  <c r="AF208" i="1"/>
  <c r="AF209" i="1"/>
  <c r="AF210" i="1"/>
  <c r="AF211" i="1"/>
  <c r="AF212" i="1"/>
  <c r="AF213" i="1"/>
  <c r="AF214" i="1"/>
  <c r="AF215" i="1"/>
  <c r="AF216" i="1"/>
  <c r="AF217" i="1"/>
  <c r="AF218" i="1"/>
  <c r="AF219" i="1"/>
  <c r="AF220" i="1"/>
  <c r="AF221" i="1"/>
  <c r="AF222" i="1"/>
  <c r="AF223" i="1"/>
  <c r="AF224" i="1"/>
  <c r="AF225" i="1"/>
  <c r="AF226" i="1"/>
  <c r="AF227" i="1"/>
  <c r="AF228" i="1"/>
  <c r="AF229" i="1"/>
  <c r="AF230" i="1"/>
  <c r="AF231" i="1"/>
  <c r="AF232" i="1"/>
  <c r="AF233" i="1"/>
  <c r="AF234" i="1"/>
  <c r="AF235" i="1"/>
  <c r="AF236" i="1"/>
  <c r="AF237" i="1"/>
  <c r="AF238" i="1"/>
  <c r="AF239" i="1"/>
  <c r="AF240" i="1"/>
  <c r="AF241" i="1"/>
  <c r="AF242" i="1"/>
  <c r="AF243" i="1"/>
  <c r="AF244" i="1"/>
  <c r="AF245" i="1"/>
  <c r="AF246" i="1"/>
  <c r="AF247" i="1"/>
  <c r="AF248" i="1"/>
  <c r="AF249" i="1"/>
  <c r="AF250" i="1"/>
  <c r="AF251" i="1"/>
  <c r="AF252" i="1"/>
  <c r="AF253" i="1"/>
  <c r="AF254" i="1"/>
  <c r="AF255" i="1"/>
  <c r="AF256" i="1"/>
  <c r="AF257" i="1"/>
  <c r="AF258" i="1"/>
  <c r="AF259" i="1"/>
  <c r="AF260" i="1"/>
  <c r="AF261" i="1"/>
  <c r="AF262" i="1"/>
  <c r="AF263" i="1"/>
  <c r="AF264" i="1"/>
  <c r="AF265" i="1"/>
  <c r="AF266" i="1"/>
  <c r="AF267" i="1"/>
  <c r="AF268" i="1"/>
  <c r="AF269" i="1"/>
  <c r="AF270" i="1"/>
  <c r="AF271" i="1"/>
  <c r="AF272" i="1"/>
  <c r="AF273" i="1"/>
  <c r="AF274" i="1"/>
  <c r="AF275" i="1"/>
  <c r="AF276" i="1"/>
  <c r="AF277" i="1"/>
  <c r="AF278" i="1"/>
  <c r="AF279" i="1"/>
  <c r="AF280" i="1"/>
  <c r="AF281" i="1"/>
  <c r="AF282" i="1"/>
  <c r="AF283" i="1"/>
  <c r="AF284" i="1"/>
  <c r="AF285" i="1"/>
  <c r="AF286" i="1"/>
  <c r="AF287" i="1"/>
  <c r="AF288" i="1"/>
  <c r="AF289" i="1"/>
  <c r="AF290" i="1"/>
  <c r="AF291" i="1"/>
  <c r="AF292" i="1"/>
  <c r="AF293" i="1"/>
  <c r="AF294" i="1"/>
  <c r="AF295" i="1"/>
  <c r="AF296" i="1"/>
  <c r="AF297" i="1"/>
  <c r="AF298" i="1"/>
  <c r="AF299" i="1"/>
  <c r="AF300" i="1"/>
  <c r="AF301" i="1"/>
  <c r="AF302" i="1"/>
  <c r="AF303" i="1"/>
  <c r="AF304" i="1"/>
  <c r="AF305" i="1"/>
  <c r="AF306" i="1"/>
  <c r="AF307" i="1"/>
  <c r="AF308" i="1"/>
  <c r="AF309" i="1"/>
  <c r="AF310" i="1"/>
  <c r="AF311" i="1"/>
  <c r="AF312" i="1"/>
  <c r="AF313" i="1"/>
  <c r="AF314" i="1"/>
  <c r="AF315" i="1"/>
  <c r="AF316" i="1"/>
  <c r="AF317" i="1"/>
  <c r="AF318" i="1"/>
  <c r="AF319" i="1"/>
  <c r="AF320" i="1"/>
  <c r="AF321" i="1"/>
  <c r="AF322" i="1"/>
  <c r="AF323" i="1"/>
  <c r="AF324" i="1"/>
  <c r="AF325" i="1"/>
  <c r="AF326" i="1"/>
  <c r="AF327" i="1"/>
  <c r="AF328" i="1"/>
  <c r="AF329" i="1"/>
  <c r="AF330" i="1"/>
  <c r="AF331" i="1"/>
  <c r="AF332" i="1"/>
  <c r="AF333" i="1"/>
  <c r="AF334" i="1"/>
  <c r="AF335" i="1"/>
  <c r="AF336" i="1"/>
  <c r="AF337" i="1"/>
  <c r="AF338" i="1"/>
  <c r="AF339" i="1"/>
  <c r="AF340" i="1"/>
  <c r="AF341" i="1"/>
  <c r="AF342" i="1"/>
  <c r="AF343" i="1"/>
  <c r="AF344" i="1"/>
  <c r="AF345" i="1"/>
  <c r="AF346" i="1"/>
  <c r="AF347" i="1"/>
  <c r="AF348" i="1"/>
  <c r="AF349" i="1"/>
  <c r="AF350" i="1"/>
  <c r="AF351" i="1"/>
  <c r="AF352" i="1"/>
  <c r="AF353" i="1"/>
  <c r="AF354" i="1"/>
  <c r="AF355" i="1"/>
  <c r="AF356" i="1"/>
  <c r="AF357" i="1"/>
  <c r="AF358" i="1"/>
  <c r="AF359" i="1"/>
  <c r="AF360" i="1"/>
  <c r="AF361" i="1"/>
  <c r="AF362" i="1"/>
  <c r="AF363" i="1"/>
  <c r="AF364" i="1"/>
  <c r="AF365" i="1"/>
  <c r="AF366" i="1"/>
  <c r="AF367" i="1"/>
  <c r="AF368" i="1"/>
  <c r="AF369" i="1"/>
  <c r="AF370" i="1"/>
  <c r="AF371" i="1"/>
  <c r="AF372" i="1"/>
  <c r="AF373" i="1"/>
  <c r="AF374" i="1"/>
  <c r="AF375" i="1"/>
  <c r="AF376" i="1"/>
  <c r="AF377" i="1"/>
  <c r="AF378" i="1"/>
  <c r="AF379" i="1"/>
  <c r="AF380" i="1"/>
  <c r="AF381" i="1"/>
  <c r="AF382" i="1"/>
  <c r="AF383" i="1"/>
  <c r="AF384" i="1"/>
  <c r="AF385" i="1"/>
  <c r="AF386" i="1"/>
  <c r="AF387" i="1"/>
  <c r="AF388" i="1"/>
  <c r="AF389" i="1"/>
  <c r="AF390" i="1"/>
  <c r="AF391" i="1"/>
  <c r="AF392" i="1"/>
  <c r="AF393" i="1"/>
  <c r="AF394" i="1"/>
  <c r="AF395" i="1"/>
  <c r="AF396" i="1"/>
  <c r="AF397" i="1"/>
  <c r="AF398" i="1"/>
  <c r="AF399" i="1"/>
  <c r="AF400" i="1"/>
  <c r="AF401" i="1"/>
  <c r="AF402" i="1"/>
  <c r="AF403" i="1"/>
  <c r="AF404" i="1"/>
  <c r="AF405" i="1"/>
  <c r="AF406" i="1"/>
  <c r="AF407" i="1"/>
  <c r="AF408" i="1"/>
  <c r="AF409" i="1"/>
  <c r="AF410" i="1"/>
  <c r="AF411" i="1"/>
  <c r="AF412" i="1"/>
  <c r="AF413" i="1"/>
  <c r="AF414" i="1"/>
  <c r="AF415" i="1"/>
  <c r="AF416" i="1"/>
  <c r="AF417" i="1"/>
  <c r="AF418" i="1"/>
  <c r="AF419" i="1"/>
  <c r="AF420" i="1"/>
  <c r="AF421" i="1"/>
  <c r="AF422" i="1"/>
  <c r="AF423" i="1"/>
  <c r="AF424" i="1"/>
  <c r="AF425" i="1"/>
  <c r="AF426" i="1"/>
  <c r="AF427" i="1"/>
  <c r="AF428" i="1"/>
  <c r="AF429" i="1"/>
  <c r="AF430" i="1"/>
  <c r="AF431" i="1"/>
  <c r="AF432" i="1"/>
  <c r="AF433" i="1"/>
  <c r="AF434" i="1"/>
  <c r="AF435" i="1"/>
  <c r="AF436" i="1"/>
  <c r="AF437" i="1"/>
  <c r="AF438" i="1"/>
  <c r="AF439" i="1"/>
  <c r="AF440" i="1"/>
  <c r="AF441" i="1"/>
  <c r="AF442" i="1"/>
  <c r="AF443" i="1"/>
  <c r="AF444" i="1"/>
  <c r="AF445" i="1"/>
  <c r="AF446" i="1"/>
  <c r="AF447" i="1"/>
  <c r="AF448" i="1"/>
  <c r="AF449" i="1"/>
  <c r="AF450" i="1"/>
  <c r="AF451" i="1"/>
  <c r="AF452" i="1"/>
  <c r="AF453" i="1"/>
  <c r="AF454" i="1"/>
  <c r="AF455" i="1"/>
  <c r="AF456" i="1"/>
  <c r="AF457" i="1"/>
  <c r="AF458" i="1"/>
  <c r="AF459" i="1"/>
  <c r="AF460" i="1"/>
  <c r="AF461" i="1"/>
  <c r="AF462" i="1"/>
  <c r="AF463" i="1"/>
  <c r="AF464" i="1"/>
  <c r="AF465" i="1"/>
  <c r="AF466" i="1"/>
  <c r="AF467" i="1"/>
  <c r="AF468" i="1"/>
  <c r="AF469" i="1"/>
  <c r="AF470" i="1"/>
  <c r="AF471" i="1"/>
  <c r="AF472" i="1"/>
  <c r="AF473" i="1"/>
  <c r="AF474" i="1"/>
  <c r="AF475" i="1"/>
  <c r="AF476" i="1"/>
  <c r="AF477" i="1"/>
  <c r="AF478" i="1"/>
  <c r="AF479" i="1"/>
  <c r="AF480" i="1"/>
  <c r="AF481" i="1"/>
  <c r="AF482" i="1"/>
  <c r="AF483" i="1"/>
  <c r="AF484" i="1"/>
  <c r="AF485" i="1"/>
  <c r="AF486" i="1"/>
  <c r="AF487" i="1"/>
  <c r="AF488" i="1"/>
  <c r="AF489" i="1"/>
  <c r="AF490" i="1"/>
  <c r="AF491" i="1"/>
  <c r="AF492" i="1"/>
  <c r="AF493" i="1"/>
  <c r="AF494" i="1"/>
  <c r="AF495" i="1"/>
  <c r="AF496" i="1"/>
  <c r="AF497" i="1"/>
  <c r="AF498" i="1"/>
  <c r="AF499" i="1"/>
  <c r="AF500" i="1"/>
  <c r="AF501" i="1"/>
  <c r="AF502" i="1"/>
  <c r="AF503" i="1"/>
  <c r="AF504" i="1"/>
  <c r="AF505" i="1"/>
  <c r="AF506" i="1"/>
  <c r="AF507" i="1"/>
  <c r="AF508" i="1"/>
  <c r="AF509" i="1"/>
  <c r="AF510" i="1"/>
  <c r="AF511" i="1"/>
  <c r="AF512" i="1"/>
  <c r="AF513" i="1"/>
  <c r="AF514" i="1"/>
  <c r="AF515" i="1"/>
  <c r="AF516" i="1"/>
  <c r="AF517" i="1"/>
  <c r="AF518" i="1"/>
  <c r="AF519" i="1"/>
  <c r="AF520" i="1"/>
  <c r="AF521" i="1"/>
  <c r="AF522" i="1"/>
  <c r="AF523" i="1"/>
  <c r="AF524" i="1"/>
  <c r="AF525" i="1"/>
  <c r="AF526" i="1"/>
  <c r="AF527" i="1"/>
  <c r="AF528" i="1"/>
  <c r="AF529" i="1"/>
  <c r="AF530" i="1"/>
  <c r="AF531" i="1"/>
  <c r="AF532" i="1"/>
  <c r="AF533" i="1"/>
  <c r="AF534" i="1"/>
  <c r="AF535" i="1"/>
  <c r="AF536" i="1"/>
  <c r="AF537" i="1"/>
  <c r="AF538" i="1"/>
  <c r="AF539" i="1"/>
  <c r="AF540" i="1"/>
  <c r="AF541" i="1"/>
  <c r="AF542" i="1"/>
  <c r="AF543" i="1"/>
  <c r="AF544" i="1"/>
  <c r="AF545" i="1"/>
  <c r="AF546" i="1"/>
  <c r="AF547" i="1"/>
  <c r="AF548" i="1"/>
  <c r="AF549" i="1"/>
  <c r="AF550" i="1"/>
  <c r="AF551" i="1"/>
  <c r="AF552" i="1"/>
  <c r="AF553" i="1"/>
  <c r="AF554" i="1"/>
  <c r="AF555" i="1"/>
  <c r="AF556" i="1"/>
  <c r="AF557" i="1"/>
  <c r="AF558" i="1"/>
  <c r="AF559" i="1"/>
  <c r="AF560" i="1"/>
  <c r="AF561" i="1"/>
  <c r="AF562" i="1"/>
  <c r="AF563" i="1"/>
  <c r="AF564" i="1"/>
  <c r="AF565" i="1"/>
  <c r="AF566" i="1"/>
  <c r="AF567" i="1"/>
  <c r="AF568" i="1"/>
  <c r="AF569" i="1"/>
  <c r="AF570" i="1"/>
  <c r="AF571" i="1"/>
  <c r="AF572" i="1"/>
  <c r="AF573" i="1"/>
  <c r="AF574" i="1"/>
  <c r="AF575" i="1"/>
  <c r="AF576" i="1"/>
  <c r="AF577" i="1"/>
  <c r="AF578" i="1"/>
  <c r="AF579" i="1"/>
  <c r="AF580" i="1"/>
  <c r="AF581" i="1"/>
  <c r="AF582" i="1"/>
  <c r="AF583" i="1"/>
  <c r="AF584" i="1"/>
  <c r="AF585" i="1"/>
  <c r="AF586" i="1"/>
  <c r="AF587" i="1"/>
  <c r="AF588" i="1"/>
  <c r="AF589" i="1"/>
  <c r="AF590" i="1"/>
  <c r="AF591" i="1"/>
  <c r="AF592" i="1"/>
  <c r="AF593" i="1"/>
  <c r="AF594" i="1"/>
  <c r="AF595" i="1"/>
  <c r="AF596" i="1"/>
  <c r="AF597" i="1"/>
  <c r="AF598" i="1"/>
  <c r="AF599" i="1"/>
  <c r="AF600" i="1"/>
  <c r="AF601" i="1"/>
  <c r="AF602" i="1"/>
  <c r="AF603" i="1"/>
  <c r="AF604" i="1"/>
  <c r="AF605" i="1"/>
  <c r="AF606" i="1"/>
  <c r="AF607" i="1"/>
  <c r="AF608" i="1"/>
  <c r="AF609" i="1"/>
  <c r="AF610" i="1"/>
  <c r="AF611" i="1"/>
  <c r="AF612" i="1"/>
  <c r="AF613" i="1"/>
  <c r="AF614" i="1"/>
  <c r="AF615" i="1"/>
  <c r="AF616" i="1"/>
  <c r="AF617" i="1"/>
  <c r="AF618" i="1"/>
  <c r="AF619" i="1"/>
  <c r="AF620" i="1"/>
  <c r="AF621" i="1"/>
  <c r="AF622" i="1"/>
  <c r="AF623" i="1"/>
  <c r="AF624" i="1"/>
  <c r="AF625" i="1"/>
  <c r="AF626" i="1"/>
  <c r="AF627" i="1"/>
  <c r="AF628" i="1"/>
  <c r="AF629" i="1"/>
  <c r="AF630" i="1"/>
  <c r="AF631" i="1"/>
  <c r="AF632" i="1"/>
  <c r="AF633" i="1"/>
  <c r="AF634" i="1"/>
  <c r="AF635" i="1"/>
  <c r="AF636" i="1"/>
  <c r="AF637" i="1"/>
  <c r="AF638" i="1"/>
  <c r="AF639" i="1"/>
  <c r="AF640" i="1"/>
  <c r="AF641" i="1"/>
  <c r="AF642" i="1"/>
  <c r="AF643" i="1"/>
  <c r="AF644" i="1"/>
  <c r="AF645" i="1"/>
  <c r="AF646" i="1"/>
  <c r="AF647" i="1"/>
  <c r="AF648" i="1"/>
  <c r="AF649" i="1"/>
  <c r="AF650" i="1"/>
  <c r="AF651" i="1"/>
  <c r="AF652" i="1"/>
  <c r="AF653" i="1"/>
  <c r="AF654" i="1"/>
  <c r="AF655" i="1"/>
  <c r="AF656" i="1"/>
  <c r="AF657" i="1"/>
  <c r="AF658" i="1"/>
  <c r="AF659" i="1"/>
  <c r="AF660" i="1"/>
  <c r="AF661" i="1"/>
  <c r="AF662" i="1"/>
  <c r="AF663" i="1"/>
  <c r="AF664" i="1"/>
  <c r="AF665" i="1"/>
  <c r="AF666" i="1"/>
  <c r="AF667" i="1"/>
  <c r="AF668" i="1"/>
  <c r="AF669" i="1"/>
  <c r="AF670" i="1"/>
  <c r="AF671" i="1"/>
  <c r="AF672" i="1"/>
  <c r="AF673" i="1"/>
  <c r="AF674" i="1"/>
  <c r="AF675" i="1"/>
  <c r="AF676" i="1"/>
  <c r="AF677" i="1"/>
  <c r="AF678" i="1"/>
  <c r="AF679" i="1"/>
  <c r="AF2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5" i="1"/>
  <c r="P656" i="1"/>
  <c r="P657" i="1"/>
  <c r="P658" i="1"/>
  <c r="P659" i="1"/>
  <c r="P660" i="1"/>
  <c r="P661" i="1"/>
  <c r="P662" i="1"/>
  <c r="P663" i="1"/>
  <c r="P664" i="1"/>
  <c r="P665" i="1"/>
  <c r="P666" i="1"/>
  <c r="P667" i="1"/>
  <c r="P668" i="1"/>
  <c r="P669" i="1"/>
  <c r="P670" i="1"/>
  <c r="P671" i="1"/>
  <c r="P672" i="1"/>
  <c r="P673" i="1"/>
  <c r="P674" i="1"/>
  <c r="P675" i="1"/>
  <c r="P676" i="1"/>
  <c r="P677" i="1"/>
  <c r="P678" i="1"/>
  <c r="P679" i="1"/>
  <c r="P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A65" i="1" s="1"/>
  <c r="H66" i="1"/>
  <c r="H67" i="1"/>
  <c r="H68" i="1"/>
  <c r="H69" i="1"/>
  <c r="A69" i="1" s="1"/>
  <c r="H70" i="1"/>
  <c r="H71" i="1"/>
  <c r="H72" i="1"/>
  <c r="H73" i="1"/>
  <c r="A73" i="1" s="1"/>
  <c r="H74" i="1"/>
  <c r="H75" i="1"/>
  <c r="H76" i="1"/>
  <c r="H77" i="1"/>
  <c r="A77" i="1" s="1"/>
  <c r="H78" i="1"/>
  <c r="H79" i="1"/>
  <c r="H80" i="1"/>
  <c r="H81" i="1"/>
  <c r="A81" i="1" s="1"/>
  <c r="H82" i="1"/>
  <c r="H83" i="1"/>
  <c r="H84" i="1"/>
  <c r="H85" i="1"/>
  <c r="A85" i="1" s="1"/>
  <c r="H86" i="1"/>
  <c r="H87" i="1"/>
  <c r="H88" i="1"/>
  <c r="H89" i="1"/>
  <c r="A89" i="1" s="1"/>
  <c r="H90" i="1"/>
  <c r="H91" i="1"/>
  <c r="H92" i="1"/>
  <c r="H93" i="1"/>
  <c r="A93" i="1" s="1"/>
  <c r="H94" i="1"/>
  <c r="H95" i="1"/>
  <c r="H96" i="1"/>
  <c r="H97" i="1"/>
  <c r="A97" i="1" s="1"/>
  <c r="H98" i="1"/>
  <c r="H99" i="1"/>
  <c r="H100" i="1"/>
  <c r="H101" i="1"/>
  <c r="A101" i="1" s="1"/>
  <c r="H102" i="1"/>
  <c r="H103" i="1"/>
  <c r="H104" i="1"/>
  <c r="H105" i="1"/>
  <c r="A105" i="1" s="1"/>
  <c r="H106" i="1"/>
  <c r="H107" i="1"/>
  <c r="H108" i="1"/>
  <c r="H109" i="1"/>
  <c r="A109" i="1" s="1"/>
  <c r="H110" i="1"/>
  <c r="H111" i="1"/>
  <c r="H112" i="1"/>
  <c r="H113" i="1"/>
  <c r="A113" i="1" s="1"/>
  <c r="H114" i="1"/>
  <c r="H115" i="1"/>
  <c r="H116" i="1"/>
  <c r="H117" i="1"/>
  <c r="A117" i="1" s="1"/>
  <c r="H118" i="1"/>
  <c r="H119" i="1"/>
  <c r="H120" i="1"/>
  <c r="H121" i="1"/>
  <c r="A121" i="1" s="1"/>
  <c r="H122" i="1"/>
  <c r="H123" i="1"/>
  <c r="H124" i="1"/>
  <c r="H125" i="1"/>
  <c r="A125" i="1" s="1"/>
  <c r="H126" i="1"/>
  <c r="H127" i="1"/>
  <c r="H128" i="1"/>
  <c r="H129" i="1"/>
  <c r="A129" i="1" s="1"/>
  <c r="H130" i="1"/>
  <c r="H131" i="1"/>
  <c r="H132" i="1"/>
  <c r="H133" i="1"/>
  <c r="A133" i="1" s="1"/>
  <c r="H134" i="1"/>
  <c r="H135" i="1"/>
  <c r="H136" i="1"/>
  <c r="H137" i="1"/>
  <c r="A137" i="1" s="1"/>
  <c r="H138" i="1"/>
  <c r="H139" i="1"/>
  <c r="H140" i="1"/>
  <c r="H141" i="1"/>
  <c r="A141" i="1" s="1"/>
  <c r="H142" i="1"/>
  <c r="H143" i="1"/>
  <c r="H144" i="1"/>
  <c r="H145" i="1"/>
  <c r="A145" i="1" s="1"/>
  <c r="H146" i="1"/>
  <c r="H147" i="1"/>
  <c r="H148" i="1"/>
  <c r="H149" i="1"/>
  <c r="A149" i="1" s="1"/>
  <c r="H150" i="1"/>
  <c r="H151" i="1"/>
  <c r="H152" i="1"/>
  <c r="H153" i="1"/>
  <c r="A153" i="1" s="1"/>
  <c r="H154" i="1"/>
  <c r="H155" i="1"/>
  <c r="H156" i="1"/>
  <c r="H157" i="1"/>
  <c r="A157" i="1" s="1"/>
  <c r="H158" i="1"/>
  <c r="H159" i="1"/>
  <c r="H160" i="1"/>
  <c r="H161" i="1"/>
  <c r="A161" i="1" s="1"/>
  <c r="H162" i="1"/>
  <c r="H163" i="1"/>
  <c r="H164" i="1"/>
  <c r="H165" i="1"/>
  <c r="A165" i="1" s="1"/>
  <c r="H166" i="1"/>
  <c r="H167" i="1"/>
  <c r="H168" i="1"/>
  <c r="H169" i="1"/>
  <c r="A169" i="1" s="1"/>
  <c r="H170" i="1"/>
  <c r="H171" i="1"/>
  <c r="H172" i="1"/>
  <c r="H173" i="1"/>
  <c r="A173" i="1" s="1"/>
  <c r="H174" i="1"/>
  <c r="H175" i="1"/>
  <c r="H176" i="1"/>
  <c r="H177" i="1"/>
  <c r="A177" i="1" s="1"/>
  <c r="H178" i="1"/>
  <c r="H179" i="1"/>
  <c r="H180" i="1"/>
  <c r="H181" i="1"/>
  <c r="A181" i="1" s="1"/>
  <c r="H182" i="1"/>
  <c r="H183" i="1"/>
  <c r="H184" i="1"/>
  <c r="H185" i="1"/>
  <c r="A185" i="1" s="1"/>
  <c r="H186" i="1"/>
  <c r="H187" i="1"/>
  <c r="H188" i="1"/>
  <c r="H189" i="1"/>
  <c r="A189" i="1" s="1"/>
  <c r="H190" i="1"/>
  <c r="H191" i="1"/>
  <c r="H192" i="1"/>
  <c r="H193" i="1"/>
  <c r="A193" i="1" s="1"/>
  <c r="H194" i="1"/>
  <c r="H195" i="1"/>
  <c r="H196" i="1"/>
  <c r="H197" i="1"/>
  <c r="A197" i="1" s="1"/>
  <c r="H198" i="1"/>
  <c r="H199" i="1"/>
  <c r="H200" i="1"/>
  <c r="H201" i="1"/>
  <c r="A201" i="1" s="1"/>
  <c r="H202" i="1"/>
  <c r="H203" i="1"/>
  <c r="H204" i="1"/>
  <c r="H205" i="1"/>
  <c r="A205" i="1" s="1"/>
  <c r="H206" i="1"/>
  <c r="H207" i="1"/>
  <c r="H208" i="1"/>
  <c r="H209" i="1"/>
  <c r="A209" i="1" s="1"/>
  <c r="H210" i="1"/>
  <c r="H211" i="1"/>
  <c r="H212" i="1"/>
  <c r="H213" i="1"/>
  <c r="A213" i="1" s="1"/>
  <c r="H214" i="1"/>
  <c r="H215" i="1"/>
  <c r="H216" i="1"/>
  <c r="H217" i="1"/>
  <c r="A217" i="1" s="1"/>
  <c r="H218" i="1"/>
  <c r="H219" i="1"/>
  <c r="H220" i="1"/>
  <c r="H221" i="1"/>
  <c r="A221" i="1" s="1"/>
  <c r="H222" i="1"/>
  <c r="H223" i="1"/>
  <c r="H224" i="1"/>
  <c r="H225" i="1"/>
  <c r="A225" i="1" s="1"/>
  <c r="H226" i="1"/>
  <c r="H227" i="1"/>
  <c r="H228" i="1"/>
  <c r="H229" i="1"/>
  <c r="A229" i="1" s="1"/>
  <c r="H230" i="1"/>
  <c r="H231" i="1"/>
  <c r="H232" i="1"/>
  <c r="H233" i="1"/>
  <c r="A233" i="1" s="1"/>
  <c r="H234" i="1"/>
  <c r="H235" i="1"/>
  <c r="H236" i="1"/>
  <c r="H237" i="1"/>
  <c r="A237" i="1" s="1"/>
  <c r="H238" i="1"/>
  <c r="H239" i="1"/>
  <c r="H240" i="1"/>
  <c r="A240" i="1" s="1"/>
  <c r="H241" i="1"/>
  <c r="A241" i="1" s="1"/>
  <c r="H242" i="1"/>
  <c r="H243" i="1"/>
  <c r="H244" i="1"/>
  <c r="A244" i="1" s="1"/>
  <c r="H245" i="1"/>
  <c r="A245" i="1" s="1"/>
  <c r="H246" i="1"/>
  <c r="H247" i="1"/>
  <c r="H248" i="1"/>
  <c r="A248" i="1" s="1"/>
  <c r="H249" i="1"/>
  <c r="A249" i="1" s="1"/>
  <c r="H250" i="1"/>
  <c r="H251" i="1"/>
  <c r="H252" i="1"/>
  <c r="A252" i="1" s="1"/>
  <c r="H253" i="1"/>
  <c r="A253" i="1" s="1"/>
  <c r="H254" i="1"/>
  <c r="H255" i="1"/>
  <c r="H256" i="1"/>
  <c r="A256" i="1" s="1"/>
  <c r="H257" i="1"/>
  <c r="A257" i="1" s="1"/>
  <c r="H258" i="1"/>
  <c r="H259" i="1"/>
  <c r="H260" i="1"/>
  <c r="A260" i="1" s="1"/>
  <c r="H261" i="1"/>
  <c r="A261" i="1" s="1"/>
  <c r="H262" i="1"/>
  <c r="H263" i="1"/>
  <c r="H264" i="1"/>
  <c r="A264" i="1" s="1"/>
  <c r="H265" i="1"/>
  <c r="A265" i="1" s="1"/>
  <c r="H266" i="1"/>
  <c r="H267" i="1"/>
  <c r="H268" i="1"/>
  <c r="A268" i="1" s="1"/>
  <c r="H269" i="1"/>
  <c r="A269" i="1" s="1"/>
  <c r="H270" i="1"/>
  <c r="H271" i="1"/>
  <c r="H272" i="1"/>
  <c r="A272" i="1" s="1"/>
  <c r="H273" i="1"/>
  <c r="A273" i="1" s="1"/>
  <c r="H274" i="1"/>
  <c r="H275" i="1"/>
  <c r="H276" i="1"/>
  <c r="A276" i="1" s="1"/>
  <c r="H277" i="1"/>
  <c r="A277" i="1" s="1"/>
  <c r="H278" i="1"/>
  <c r="H279" i="1"/>
  <c r="H280" i="1"/>
  <c r="A280" i="1" s="1"/>
  <c r="H281" i="1"/>
  <c r="A281" i="1" s="1"/>
  <c r="H282" i="1"/>
  <c r="H283" i="1"/>
  <c r="H284" i="1"/>
  <c r="A284" i="1" s="1"/>
  <c r="H285" i="1"/>
  <c r="A285" i="1" s="1"/>
  <c r="H286" i="1"/>
  <c r="H287" i="1"/>
  <c r="H288" i="1"/>
  <c r="A288" i="1" s="1"/>
  <c r="H289" i="1"/>
  <c r="A289" i="1" s="1"/>
  <c r="H290" i="1"/>
  <c r="H291" i="1"/>
  <c r="H292" i="1"/>
  <c r="A292" i="1" s="1"/>
  <c r="H293" i="1"/>
  <c r="A293" i="1" s="1"/>
  <c r="H294" i="1"/>
  <c r="H295" i="1"/>
  <c r="H296" i="1"/>
  <c r="A296" i="1" s="1"/>
  <c r="H297" i="1"/>
  <c r="A297" i="1" s="1"/>
  <c r="H298" i="1"/>
  <c r="H299" i="1"/>
  <c r="H300" i="1"/>
  <c r="A300" i="1" s="1"/>
  <c r="H301" i="1"/>
  <c r="A301" i="1" s="1"/>
  <c r="H302" i="1"/>
  <c r="H303" i="1"/>
  <c r="H304" i="1"/>
  <c r="A304" i="1" s="1"/>
  <c r="H305" i="1"/>
  <c r="A305" i="1" s="1"/>
  <c r="H306" i="1"/>
  <c r="H307" i="1"/>
  <c r="H308" i="1"/>
  <c r="A308" i="1" s="1"/>
  <c r="H309" i="1"/>
  <c r="A309" i="1" s="1"/>
  <c r="H310" i="1"/>
  <c r="H311" i="1"/>
  <c r="H312" i="1"/>
  <c r="A312" i="1" s="1"/>
  <c r="H313" i="1"/>
  <c r="A313" i="1" s="1"/>
  <c r="H314" i="1"/>
  <c r="H315" i="1"/>
  <c r="H316" i="1"/>
  <c r="A316" i="1" s="1"/>
  <c r="H317" i="1"/>
  <c r="A317" i="1" s="1"/>
  <c r="H318" i="1"/>
  <c r="H319" i="1"/>
  <c r="H320" i="1"/>
  <c r="A320" i="1" s="1"/>
  <c r="H321" i="1"/>
  <c r="A321" i="1" s="1"/>
  <c r="H322" i="1"/>
  <c r="H323" i="1"/>
  <c r="H324" i="1"/>
  <c r="A324" i="1" s="1"/>
  <c r="H325" i="1"/>
  <c r="A325" i="1" s="1"/>
  <c r="H326" i="1"/>
  <c r="H327" i="1"/>
  <c r="H328" i="1"/>
  <c r="A328" i="1" s="1"/>
  <c r="H329" i="1"/>
  <c r="A329" i="1" s="1"/>
  <c r="H330" i="1"/>
  <c r="H331" i="1"/>
  <c r="H332" i="1"/>
  <c r="A332" i="1" s="1"/>
  <c r="H333" i="1"/>
  <c r="A333" i="1" s="1"/>
  <c r="H334" i="1"/>
  <c r="H335" i="1"/>
  <c r="H336" i="1"/>
  <c r="A336" i="1" s="1"/>
  <c r="H337" i="1"/>
  <c r="A337" i="1" s="1"/>
  <c r="H338" i="1"/>
  <c r="H339" i="1"/>
  <c r="H340" i="1"/>
  <c r="A340" i="1" s="1"/>
  <c r="H341" i="1"/>
  <c r="A341" i="1" s="1"/>
  <c r="H342" i="1"/>
  <c r="H343" i="1"/>
  <c r="H344" i="1"/>
  <c r="A344" i="1" s="1"/>
  <c r="H345" i="1"/>
  <c r="A345" i="1" s="1"/>
  <c r="H346" i="1"/>
  <c r="H347" i="1"/>
  <c r="H348" i="1"/>
  <c r="A348" i="1" s="1"/>
  <c r="H349" i="1"/>
  <c r="A349" i="1" s="1"/>
  <c r="H350" i="1"/>
  <c r="H351" i="1"/>
  <c r="H352" i="1"/>
  <c r="A352" i="1" s="1"/>
  <c r="H353" i="1"/>
  <c r="A353" i="1" s="1"/>
  <c r="H354" i="1"/>
  <c r="H355" i="1"/>
  <c r="H356" i="1"/>
  <c r="A356" i="1" s="1"/>
  <c r="H357" i="1"/>
  <c r="A357" i="1" s="1"/>
  <c r="H358" i="1"/>
  <c r="H359" i="1"/>
  <c r="H360" i="1"/>
  <c r="A360" i="1" s="1"/>
  <c r="H361" i="1"/>
  <c r="A361" i="1" s="1"/>
  <c r="H362" i="1"/>
  <c r="H363" i="1"/>
  <c r="H364" i="1"/>
  <c r="A364" i="1" s="1"/>
  <c r="H365" i="1"/>
  <c r="A365" i="1" s="1"/>
  <c r="H366" i="1"/>
  <c r="H367" i="1"/>
  <c r="H368" i="1"/>
  <c r="A368" i="1" s="1"/>
  <c r="H369" i="1"/>
  <c r="A369" i="1" s="1"/>
  <c r="H370" i="1"/>
  <c r="H371" i="1"/>
  <c r="H372" i="1"/>
  <c r="A372" i="1" s="1"/>
  <c r="H373" i="1"/>
  <c r="A373" i="1" s="1"/>
  <c r="H374" i="1"/>
  <c r="H375" i="1"/>
  <c r="H376" i="1"/>
  <c r="A376" i="1" s="1"/>
  <c r="H377" i="1"/>
  <c r="A377" i="1" s="1"/>
  <c r="H378" i="1"/>
  <c r="H379" i="1"/>
  <c r="H380" i="1"/>
  <c r="A380" i="1" s="1"/>
  <c r="H381" i="1"/>
  <c r="A381" i="1" s="1"/>
  <c r="H382" i="1"/>
  <c r="H383" i="1"/>
  <c r="H384" i="1"/>
  <c r="A384" i="1" s="1"/>
  <c r="H385" i="1"/>
  <c r="A385" i="1" s="1"/>
  <c r="H386" i="1"/>
  <c r="H387" i="1"/>
  <c r="H388" i="1"/>
  <c r="A388" i="1" s="1"/>
  <c r="H389" i="1"/>
  <c r="A389" i="1" s="1"/>
  <c r="H390" i="1"/>
  <c r="H391" i="1"/>
  <c r="H392" i="1"/>
  <c r="A392" i="1" s="1"/>
  <c r="H393" i="1"/>
  <c r="A393" i="1" s="1"/>
  <c r="H394" i="1"/>
  <c r="H395" i="1"/>
  <c r="A395" i="1" s="1"/>
  <c r="H396" i="1"/>
  <c r="A396" i="1" s="1"/>
  <c r="H397" i="1"/>
  <c r="A397" i="1" s="1"/>
  <c r="H398" i="1"/>
  <c r="H399" i="1"/>
  <c r="H400" i="1"/>
  <c r="A400" i="1" s="1"/>
  <c r="H401" i="1"/>
  <c r="A401" i="1" s="1"/>
  <c r="H402" i="1"/>
  <c r="H403" i="1"/>
  <c r="H404" i="1"/>
  <c r="A404" i="1" s="1"/>
  <c r="H405" i="1"/>
  <c r="A405" i="1" s="1"/>
  <c r="H406" i="1"/>
  <c r="H407" i="1"/>
  <c r="H408" i="1"/>
  <c r="A408" i="1" s="1"/>
  <c r="H409" i="1"/>
  <c r="A409" i="1" s="1"/>
  <c r="H410" i="1"/>
  <c r="H411" i="1"/>
  <c r="H412" i="1"/>
  <c r="A412" i="1" s="1"/>
  <c r="H413" i="1"/>
  <c r="A413" i="1" s="1"/>
  <c r="H414" i="1"/>
  <c r="H415" i="1"/>
  <c r="H416" i="1"/>
  <c r="A416" i="1" s="1"/>
  <c r="H417" i="1"/>
  <c r="A417" i="1" s="1"/>
  <c r="H418" i="1"/>
  <c r="H419" i="1"/>
  <c r="H420" i="1"/>
  <c r="A420" i="1" s="1"/>
  <c r="H421" i="1"/>
  <c r="A421" i="1" s="1"/>
  <c r="H422" i="1"/>
  <c r="H423" i="1"/>
  <c r="H424" i="1"/>
  <c r="A424" i="1" s="1"/>
  <c r="H425" i="1"/>
  <c r="A425" i="1" s="1"/>
  <c r="H426" i="1"/>
  <c r="H427" i="1"/>
  <c r="H428" i="1"/>
  <c r="A428" i="1" s="1"/>
  <c r="H429" i="1"/>
  <c r="A429" i="1" s="1"/>
  <c r="H430" i="1"/>
  <c r="H431" i="1"/>
  <c r="H432" i="1"/>
  <c r="A432" i="1" s="1"/>
  <c r="H433" i="1"/>
  <c r="A433" i="1" s="1"/>
  <c r="H434" i="1"/>
  <c r="H435" i="1"/>
  <c r="H436" i="1"/>
  <c r="A436" i="1" s="1"/>
  <c r="H437" i="1"/>
  <c r="A437" i="1" s="1"/>
  <c r="H438" i="1"/>
  <c r="H439" i="1"/>
  <c r="H440" i="1"/>
  <c r="A440" i="1" s="1"/>
  <c r="H441" i="1"/>
  <c r="A441" i="1" s="1"/>
  <c r="H442" i="1"/>
  <c r="H443" i="1"/>
  <c r="H444" i="1"/>
  <c r="A444" i="1" s="1"/>
  <c r="H445" i="1"/>
  <c r="A445" i="1" s="1"/>
  <c r="H446" i="1"/>
  <c r="H447" i="1"/>
  <c r="H448" i="1"/>
  <c r="A448" i="1" s="1"/>
  <c r="H449" i="1"/>
  <c r="A449" i="1" s="1"/>
  <c r="H450" i="1"/>
  <c r="H451" i="1"/>
  <c r="H452" i="1"/>
  <c r="A452" i="1" s="1"/>
  <c r="H453" i="1"/>
  <c r="A453" i="1" s="1"/>
  <c r="H454" i="1"/>
  <c r="H455" i="1"/>
  <c r="H456" i="1"/>
  <c r="A456" i="1" s="1"/>
  <c r="H457" i="1"/>
  <c r="A457" i="1" s="1"/>
  <c r="H458" i="1"/>
  <c r="H459" i="1"/>
  <c r="H460" i="1"/>
  <c r="A460" i="1" s="1"/>
  <c r="H461" i="1"/>
  <c r="A461" i="1" s="1"/>
  <c r="H462" i="1"/>
  <c r="H463" i="1"/>
  <c r="H464" i="1"/>
  <c r="A464" i="1" s="1"/>
  <c r="H465" i="1"/>
  <c r="A465" i="1" s="1"/>
  <c r="H466" i="1"/>
  <c r="H467" i="1"/>
  <c r="H468" i="1"/>
  <c r="A468" i="1" s="1"/>
  <c r="H469" i="1"/>
  <c r="A469" i="1" s="1"/>
  <c r="H470" i="1"/>
  <c r="H471" i="1"/>
  <c r="H472" i="1"/>
  <c r="A472" i="1" s="1"/>
  <c r="H473" i="1"/>
  <c r="A473" i="1" s="1"/>
  <c r="H474" i="1"/>
  <c r="H475" i="1"/>
  <c r="H476" i="1"/>
  <c r="A476" i="1" s="1"/>
  <c r="H477" i="1"/>
  <c r="A477" i="1" s="1"/>
  <c r="H478" i="1"/>
  <c r="H479" i="1"/>
  <c r="H480" i="1"/>
  <c r="A480" i="1" s="1"/>
  <c r="H481" i="1"/>
  <c r="A481" i="1" s="1"/>
  <c r="H482" i="1"/>
  <c r="H483" i="1"/>
  <c r="H484" i="1"/>
  <c r="A484" i="1" s="1"/>
  <c r="H485" i="1"/>
  <c r="A485" i="1" s="1"/>
  <c r="H486" i="1"/>
  <c r="H487" i="1"/>
  <c r="H488" i="1"/>
  <c r="A488" i="1" s="1"/>
  <c r="H489" i="1"/>
  <c r="A489" i="1" s="1"/>
  <c r="H490" i="1"/>
  <c r="H491" i="1"/>
  <c r="H492" i="1"/>
  <c r="A492" i="1" s="1"/>
  <c r="H493" i="1"/>
  <c r="A493" i="1" s="1"/>
  <c r="H494" i="1"/>
  <c r="H495" i="1"/>
  <c r="H496" i="1"/>
  <c r="A496" i="1" s="1"/>
  <c r="H497" i="1"/>
  <c r="A497" i="1" s="1"/>
  <c r="H498" i="1"/>
  <c r="H499" i="1"/>
  <c r="H500" i="1"/>
  <c r="A500" i="1" s="1"/>
  <c r="H501" i="1"/>
  <c r="A501" i="1" s="1"/>
  <c r="H502" i="1"/>
  <c r="H503" i="1"/>
  <c r="H504" i="1"/>
  <c r="A504" i="1" s="1"/>
  <c r="H505" i="1"/>
  <c r="A505" i="1" s="1"/>
  <c r="H506" i="1"/>
  <c r="H507" i="1"/>
  <c r="H508" i="1"/>
  <c r="A508" i="1" s="1"/>
  <c r="H509" i="1"/>
  <c r="A509" i="1" s="1"/>
  <c r="H510" i="1"/>
  <c r="H511" i="1"/>
  <c r="H512" i="1"/>
  <c r="A512" i="1" s="1"/>
  <c r="H513" i="1"/>
  <c r="A513" i="1" s="1"/>
  <c r="H514" i="1"/>
  <c r="H515" i="1"/>
  <c r="H516" i="1"/>
  <c r="A516" i="1" s="1"/>
  <c r="H517" i="1"/>
  <c r="A517" i="1" s="1"/>
  <c r="H518" i="1"/>
  <c r="H519" i="1"/>
  <c r="H520" i="1"/>
  <c r="A520" i="1" s="1"/>
  <c r="H521" i="1"/>
  <c r="A521" i="1" s="1"/>
  <c r="H522" i="1"/>
  <c r="H523" i="1"/>
  <c r="H524" i="1"/>
  <c r="A524" i="1" s="1"/>
  <c r="H525" i="1"/>
  <c r="A525" i="1" s="1"/>
  <c r="H526" i="1"/>
  <c r="H527" i="1"/>
  <c r="H528" i="1"/>
  <c r="A528" i="1" s="1"/>
  <c r="H529" i="1"/>
  <c r="A529" i="1" s="1"/>
  <c r="H530" i="1"/>
  <c r="H531" i="1"/>
  <c r="H532" i="1"/>
  <c r="A532" i="1" s="1"/>
  <c r="H533" i="1"/>
  <c r="A533" i="1" s="1"/>
  <c r="H534" i="1"/>
  <c r="H535" i="1"/>
  <c r="H536" i="1"/>
  <c r="A536" i="1" s="1"/>
  <c r="H537" i="1"/>
  <c r="A537" i="1" s="1"/>
  <c r="H538" i="1"/>
  <c r="H539" i="1"/>
  <c r="H540" i="1"/>
  <c r="A540" i="1" s="1"/>
  <c r="H541" i="1"/>
  <c r="A541" i="1" s="1"/>
  <c r="H542" i="1"/>
  <c r="H543" i="1"/>
  <c r="H544" i="1"/>
  <c r="A544" i="1" s="1"/>
  <c r="H545" i="1"/>
  <c r="A545" i="1" s="1"/>
  <c r="H546" i="1"/>
  <c r="H547" i="1"/>
  <c r="H548" i="1"/>
  <c r="A548" i="1" s="1"/>
  <c r="H549" i="1"/>
  <c r="A549" i="1" s="1"/>
  <c r="H550" i="1"/>
  <c r="H551" i="1"/>
  <c r="H552" i="1"/>
  <c r="A552" i="1" s="1"/>
  <c r="H553" i="1"/>
  <c r="A553" i="1" s="1"/>
  <c r="H554" i="1"/>
  <c r="H555" i="1"/>
  <c r="H556" i="1"/>
  <c r="A556" i="1" s="1"/>
  <c r="H557" i="1"/>
  <c r="A557" i="1" s="1"/>
  <c r="H558" i="1"/>
  <c r="H559" i="1"/>
  <c r="H560" i="1"/>
  <c r="A560" i="1" s="1"/>
  <c r="H561" i="1"/>
  <c r="A561" i="1" s="1"/>
  <c r="H562" i="1"/>
  <c r="H563" i="1"/>
  <c r="H564" i="1"/>
  <c r="A564" i="1" s="1"/>
  <c r="H565" i="1"/>
  <c r="A565" i="1" s="1"/>
  <c r="H566" i="1"/>
  <c r="H567" i="1"/>
  <c r="H568" i="1"/>
  <c r="A568" i="1" s="1"/>
  <c r="H569" i="1"/>
  <c r="A569" i="1" s="1"/>
  <c r="H570" i="1"/>
  <c r="H571" i="1"/>
  <c r="H572" i="1"/>
  <c r="A572" i="1" s="1"/>
  <c r="H573" i="1"/>
  <c r="A573" i="1" s="1"/>
  <c r="H574" i="1"/>
  <c r="H575" i="1"/>
  <c r="H576" i="1"/>
  <c r="A576" i="1" s="1"/>
  <c r="H577" i="1"/>
  <c r="A577" i="1" s="1"/>
  <c r="H578" i="1"/>
  <c r="H579" i="1"/>
  <c r="H580" i="1"/>
  <c r="A580" i="1" s="1"/>
  <c r="H581" i="1"/>
  <c r="A581" i="1" s="1"/>
  <c r="H582" i="1"/>
  <c r="H583" i="1"/>
  <c r="H584" i="1"/>
  <c r="A584" i="1" s="1"/>
  <c r="H585" i="1"/>
  <c r="A585" i="1" s="1"/>
  <c r="H586" i="1"/>
  <c r="H587" i="1"/>
  <c r="H588" i="1"/>
  <c r="A588" i="1" s="1"/>
  <c r="H589" i="1"/>
  <c r="A589" i="1" s="1"/>
  <c r="H590" i="1"/>
  <c r="H591" i="1"/>
  <c r="H592" i="1"/>
  <c r="A592" i="1" s="1"/>
  <c r="H593" i="1"/>
  <c r="A593" i="1" s="1"/>
  <c r="H594" i="1"/>
  <c r="H595" i="1"/>
  <c r="H596" i="1"/>
  <c r="A596" i="1" s="1"/>
  <c r="H597" i="1"/>
  <c r="A597" i="1" s="1"/>
  <c r="H598" i="1"/>
  <c r="H599" i="1"/>
  <c r="H600" i="1"/>
  <c r="A600" i="1" s="1"/>
  <c r="H601" i="1"/>
  <c r="A601" i="1" s="1"/>
  <c r="H602" i="1"/>
  <c r="H603" i="1"/>
  <c r="H604" i="1"/>
  <c r="A604" i="1" s="1"/>
  <c r="H605" i="1"/>
  <c r="A605" i="1" s="1"/>
  <c r="H606" i="1"/>
  <c r="H607" i="1"/>
  <c r="H608" i="1"/>
  <c r="A608" i="1" s="1"/>
  <c r="H609" i="1"/>
  <c r="A609" i="1" s="1"/>
  <c r="H610" i="1"/>
  <c r="H611" i="1"/>
  <c r="H612" i="1"/>
  <c r="A612" i="1" s="1"/>
  <c r="H613" i="1"/>
  <c r="A613" i="1" s="1"/>
  <c r="H614" i="1"/>
  <c r="H615" i="1"/>
  <c r="H616" i="1"/>
  <c r="A616" i="1" s="1"/>
  <c r="H617" i="1"/>
  <c r="A617" i="1" s="1"/>
  <c r="H618" i="1"/>
  <c r="H619" i="1"/>
  <c r="H620" i="1"/>
  <c r="A620" i="1" s="1"/>
  <c r="H621" i="1"/>
  <c r="A621" i="1" s="1"/>
  <c r="H622" i="1"/>
  <c r="H623" i="1"/>
  <c r="H624" i="1"/>
  <c r="A624" i="1" s="1"/>
  <c r="H625" i="1"/>
  <c r="A625" i="1" s="1"/>
  <c r="H626" i="1"/>
  <c r="H627" i="1"/>
  <c r="H628" i="1"/>
  <c r="A628" i="1" s="1"/>
  <c r="H629" i="1"/>
  <c r="A629" i="1" s="1"/>
  <c r="H630" i="1"/>
  <c r="H631" i="1"/>
  <c r="H632" i="1"/>
  <c r="A632" i="1" s="1"/>
  <c r="H633" i="1"/>
  <c r="A633" i="1" s="1"/>
  <c r="H634" i="1"/>
  <c r="H635" i="1"/>
  <c r="H636" i="1"/>
  <c r="A636" i="1" s="1"/>
  <c r="H637" i="1"/>
  <c r="A637" i="1" s="1"/>
  <c r="H638" i="1"/>
  <c r="H639" i="1"/>
  <c r="H640" i="1"/>
  <c r="A640" i="1" s="1"/>
  <c r="H641" i="1"/>
  <c r="A641" i="1" s="1"/>
  <c r="H642" i="1"/>
  <c r="H643" i="1"/>
  <c r="H644" i="1"/>
  <c r="A644" i="1" s="1"/>
  <c r="H645" i="1"/>
  <c r="A645" i="1" s="1"/>
  <c r="H646" i="1"/>
  <c r="H647" i="1"/>
  <c r="H648" i="1"/>
  <c r="A648" i="1" s="1"/>
  <c r="H649" i="1"/>
  <c r="A649" i="1" s="1"/>
  <c r="H650" i="1"/>
  <c r="H651" i="1"/>
  <c r="H652" i="1"/>
  <c r="A652" i="1" s="1"/>
  <c r="H653" i="1"/>
  <c r="A653" i="1" s="1"/>
  <c r="H654" i="1"/>
  <c r="H655" i="1"/>
  <c r="H656" i="1"/>
  <c r="A656" i="1" s="1"/>
  <c r="H657" i="1"/>
  <c r="A657" i="1" s="1"/>
  <c r="H658" i="1"/>
  <c r="H659" i="1"/>
  <c r="H660" i="1"/>
  <c r="A660" i="1" s="1"/>
  <c r="H661" i="1"/>
  <c r="A661" i="1" s="1"/>
  <c r="H662" i="1"/>
  <c r="H663" i="1"/>
  <c r="H664" i="1"/>
  <c r="A664" i="1" s="1"/>
  <c r="H665" i="1"/>
  <c r="A665" i="1" s="1"/>
  <c r="H666" i="1"/>
  <c r="H667" i="1"/>
  <c r="H668" i="1"/>
  <c r="A668" i="1" s="1"/>
  <c r="H669" i="1"/>
  <c r="A669" i="1" s="1"/>
  <c r="H670" i="1"/>
  <c r="H671" i="1"/>
  <c r="H672" i="1"/>
  <c r="A672" i="1" s="1"/>
  <c r="H673" i="1"/>
  <c r="A673" i="1" s="1"/>
  <c r="H674" i="1"/>
  <c r="H675" i="1"/>
  <c r="H676" i="1"/>
  <c r="A676" i="1" s="1"/>
  <c r="H677" i="1"/>
  <c r="A677" i="1" s="1"/>
  <c r="H678" i="1"/>
  <c r="H679" i="1"/>
  <c r="H2" i="1"/>
  <c r="A2" i="1" s="1"/>
  <c r="A61" i="1" l="1"/>
  <c r="A57" i="1"/>
  <c r="A53" i="1"/>
  <c r="A49" i="1"/>
  <c r="A45" i="1"/>
  <c r="A41" i="1"/>
  <c r="A37" i="1"/>
  <c r="A33" i="1"/>
  <c r="A29" i="1"/>
  <c r="A25" i="1"/>
  <c r="A21" i="1"/>
  <c r="A17" i="1"/>
  <c r="A13" i="1"/>
  <c r="A9" i="1"/>
  <c r="A5" i="1"/>
  <c r="A236" i="1"/>
  <c r="A232" i="1"/>
  <c r="A228" i="1"/>
  <c r="A224" i="1"/>
  <c r="A220" i="1"/>
  <c r="A216" i="1"/>
  <c r="A212" i="1"/>
  <c r="A208" i="1"/>
  <c r="A204" i="1"/>
  <c r="A200" i="1"/>
  <c r="A196" i="1"/>
  <c r="A192" i="1"/>
  <c r="A188" i="1"/>
  <c r="A184" i="1"/>
  <c r="A180" i="1"/>
  <c r="A176" i="1"/>
  <c r="A172" i="1"/>
  <c r="A168" i="1"/>
  <c r="A164" i="1"/>
  <c r="A160" i="1"/>
  <c r="A156" i="1"/>
  <c r="A152" i="1"/>
  <c r="A148" i="1"/>
  <c r="A144" i="1"/>
  <c r="A140" i="1"/>
  <c r="A136" i="1"/>
  <c r="A132" i="1"/>
  <c r="A128" i="1"/>
  <c r="A124" i="1"/>
  <c r="A120" i="1"/>
  <c r="A116" i="1"/>
  <c r="A112" i="1"/>
  <c r="A108" i="1"/>
  <c r="A104" i="1"/>
  <c r="A100" i="1"/>
  <c r="A96" i="1"/>
  <c r="A92" i="1"/>
  <c r="A88" i="1"/>
  <c r="A84" i="1"/>
  <c r="A80" i="1"/>
  <c r="A76" i="1"/>
  <c r="A72" i="1"/>
  <c r="A68" i="1"/>
  <c r="A64" i="1"/>
  <c r="A60" i="1"/>
  <c r="A56" i="1"/>
  <c r="A52" i="1"/>
  <c r="A48" i="1"/>
  <c r="A44" i="1"/>
  <c r="A40" i="1"/>
  <c r="A36" i="1"/>
  <c r="A32" i="1"/>
  <c r="A28" i="1"/>
  <c r="A24" i="1"/>
  <c r="A20" i="1"/>
  <c r="A16" i="1"/>
  <c r="A12" i="1"/>
  <c r="A8" i="1"/>
  <c r="A4" i="1"/>
  <c r="A387" i="1"/>
  <c r="A379" i="1"/>
  <c r="A351" i="1"/>
  <c r="A323" i="1"/>
  <c r="A315" i="1"/>
  <c r="A287" i="1"/>
  <c r="A259" i="1"/>
  <c r="A231" i="1"/>
  <c r="A203" i="1"/>
  <c r="A175" i="1"/>
  <c r="A163" i="1"/>
  <c r="A155" i="1"/>
  <c r="A127" i="1"/>
  <c r="A119" i="1"/>
  <c r="A95" i="1"/>
  <c r="A338" i="1"/>
  <c r="A330" i="1"/>
  <c r="A322" i="1"/>
  <c r="A314" i="1"/>
  <c r="A306" i="1"/>
  <c r="A298" i="1"/>
  <c r="A290" i="1"/>
  <c r="A282" i="1"/>
  <c r="A274" i="1"/>
  <c r="A266" i="1"/>
  <c r="A258" i="1"/>
  <c r="A250" i="1"/>
  <c r="A242" i="1"/>
  <c r="A234" i="1"/>
  <c r="A226" i="1"/>
  <c r="A218" i="1"/>
  <c r="A210" i="1"/>
  <c r="A202" i="1"/>
  <c r="A194" i="1"/>
  <c r="A186" i="1"/>
  <c r="A178" i="1"/>
  <c r="A170" i="1"/>
  <c r="A162" i="1"/>
  <c r="A154" i="1"/>
  <c r="A146" i="1"/>
  <c r="A138" i="1"/>
  <c r="A130" i="1"/>
  <c r="A122" i="1"/>
  <c r="A114" i="1"/>
  <c r="A106" i="1"/>
  <c r="A98" i="1"/>
  <c r="A90" i="1"/>
  <c r="A82" i="1"/>
  <c r="A74" i="1"/>
  <c r="A66" i="1"/>
  <c r="A58" i="1"/>
  <c r="A50" i="1"/>
  <c r="A42" i="1"/>
  <c r="A34" i="1"/>
  <c r="A26" i="1"/>
  <c r="A18" i="1"/>
  <c r="A10" i="1"/>
  <c r="A679" i="1"/>
  <c r="A675" i="1"/>
  <c r="A671" i="1"/>
  <c r="A667" i="1"/>
  <c r="A663" i="1"/>
  <c r="A659" i="1"/>
  <c r="A655" i="1"/>
  <c r="A651" i="1"/>
  <c r="A647" i="1"/>
  <c r="A643" i="1"/>
  <c r="A639" i="1"/>
  <c r="A635" i="1"/>
  <c r="A631" i="1"/>
  <c r="A627" i="1"/>
  <c r="A623" i="1"/>
  <c r="A619" i="1"/>
  <c r="A615" i="1"/>
  <c r="A611" i="1"/>
  <c r="A607" i="1"/>
  <c r="A603" i="1"/>
  <c r="A599" i="1"/>
  <c r="A595" i="1"/>
  <c r="A591" i="1"/>
  <c r="A587" i="1"/>
  <c r="A583" i="1"/>
  <c r="A579" i="1"/>
  <c r="A575" i="1"/>
  <c r="A571" i="1"/>
  <c r="A567" i="1"/>
  <c r="A563" i="1"/>
  <c r="A559" i="1"/>
  <c r="A555" i="1"/>
  <c r="A551" i="1"/>
  <c r="A547" i="1"/>
  <c r="A543" i="1"/>
  <c r="A539" i="1"/>
  <c r="A535" i="1"/>
  <c r="A531" i="1"/>
  <c r="A527" i="1"/>
  <c r="A523" i="1"/>
  <c r="A519" i="1"/>
  <c r="A515" i="1"/>
  <c r="A511" i="1"/>
  <c r="A507" i="1"/>
  <c r="A503" i="1"/>
  <c r="A499" i="1"/>
  <c r="A495" i="1"/>
  <c r="A491" i="1"/>
  <c r="A487" i="1"/>
  <c r="A483" i="1"/>
  <c r="A479" i="1"/>
  <c r="A475" i="1"/>
  <c r="A471" i="1"/>
  <c r="A467" i="1"/>
  <c r="A463" i="1"/>
  <c r="A459" i="1"/>
  <c r="A455" i="1"/>
  <c r="A451" i="1"/>
  <c r="A447" i="1"/>
  <c r="A443" i="1"/>
  <c r="A439" i="1"/>
  <c r="A435" i="1"/>
  <c r="A431" i="1"/>
  <c r="A427" i="1"/>
  <c r="A423" i="1"/>
  <c r="A419" i="1"/>
  <c r="A415" i="1"/>
  <c r="A411" i="1"/>
  <c r="A407" i="1"/>
  <c r="A403" i="1"/>
  <c r="A399" i="1"/>
  <c r="A391" i="1"/>
  <c r="A383" i="1"/>
  <c r="A375" i="1"/>
  <c r="A371" i="1"/>
  <c r="A367" i="1"/>
  <c r="A363" i="1"/>
  <c r="A359" i="1"/>
  <c r="A355" i="1"/>
  <c r="A347" i="1"/>
  <c r="A343" i="1"/>
  <c r="A339" i="1"/>
  <c r="A335" i="1"/>
  <c r="A331" i="1"/>
  <c r="A327" i="1"/>
  <c r="A319" i="1"/>
  <c r="A311" i="1"/>
  <c r="A307" i="1"/>
  <c r="A303" i="1"/>
  <c r="A299" i="1"/>
  <c r="A295" i="1"/>
  <c r="A291" i="1"/>
  <c r="A283" i="1"/>
  <c r="A279" i="1"/>
  <c r="A275" i="1"/>
  <c r="A271" i="1"/>
  <c r="A267" i="1"/>
  <c r="A263" i="1"/>
  <c r="A255" i="1"/>
  <c r="A251" i="1"/>
  <c r="A247" i="1"/>
  <c r="A243" i="1"/>
  <c r="A239" i="1"/>
  <c r="A235" i="1"/>
  <c r="A227" i="1"/>
  <c r="A223" i="1"/>
  <c r="A219" i="1"/>
  <c r="A215" i="1"/>
  <c r="A211" i="1"/>
  <c r="A207" i="1"/>
  <c r="A199" i="1"/>
  <c r="A195" i="1"/>
  <c r="A191" i="1"/>
  <c r="A187" i="1"/>
  <c r="A183" i="1"/>
  <c r="A179" i="1"/>
  <c r="A171" i="1"/>
  <c r="A167" i="1"/>
  <c r="A159" i="1"/>
  <c r="A151" i="1"/>
  <c r="A147" i="1"/>
  <c r="A143" i="1"/>
  <c r="A139" i="1"/>
  <c r="A135" i="1"/>
  <c r="A131" i="1"/>
  <c r="A123" i="1"/>
  <c r="A115" i="1"/>
  <c r="A111" i="1"/>
  <c r="A107" i="1"/>
  <c r="A103" i="1"/>
  <c r="A99" i="1"/>
  <c r="A91" i="1"/>
  <c r="A87" i="1"/>
  <c r="A83" i="1"/>
  <c r="A79" i="1"/>
  <c r="A75" i="1"/>
  <c r="A71" i="1"/>
  <c r="A67" i="1"/>
  <c r="A63" i="1"/>
  <c r="A59" i="1"/>
  <c r="A55" i="1"/>
  <c r="A51" i="1"/>
  <c r="A47" i="1"/>
  <c r="A43" i="1"/>
  <c r="A39" i="1"/>
  <c r="A35" i="1"/>
  <c r="A31" i="1"/>
  <c r="A27" i="1"/>
  <c r="A23" i="1"/>
  <c r="A19" i="1"/>
  <c r="A15" i="1"/>
  <c r="A11" i="1"/>
  <c r="A7" i="1"/>
  <c r="A3" i="1"/>
  <c r="A678" i="1"/>
  <c r="A674" i="1"/>
  <c r="A670" i="1"/>
  <c r="A666" i="1"/>
  <c r="A662" i="1"/>
  <c r="A658" i="1"/>
  <c r="A654" i="1"/>
  <c r="A650" i="1"/>
  <c r="A646" i="1"/>
  <c r="A642" i="1"/>
  <c r="A638" i="1"/>
  <c r="A634" i="1"/>
  <c r="A630" i="1"/>
  <c r="A626" i="1"/>
  <c r="A622" i="1"/>
  <c r="A618" i="1"/>
  <c r="A614" i="1"/>
  <c r="A610" i="1"/>
  <c r="A606" i="1"/>
  <c r="A602" i="1"/>
  <c r="A598" i="1"/>
  <c r="A594" i="1"/>
  <c r="A590" i="1"/>
  <c r="A586" i="1"/>
  <c r="A582" i="1"/>
  <c r="A578" i="1"/>
  <c r="A574" i="1"/>
  <c r="A570" i="1"/>
  <c r="A566" i="1"/>
  <c r="A562" i="1"/>
  <c r="A558" i="1"/>
  <c r="A554" i="1"/>
  <c r="A550" i="1"/>
  <c r="A546" i="1"/>
  <c r="A542" i="1"/>
  <c r="A538" i="1"/>
  <c r="A534" i="1"/>
  <c r="A530" i="1"/>
  <c r="A526" i="1"/>
  <c r="A522" i="1"/>
  <c r="A518" i="1"/>
  <c r="A514" i="1"/>
  <c r="A510" i="1"/>
  <c r="A506" i="1"/>
  <c r="A502" i="1"/>
  <c r="A498" i="1"/>
  <c r="A494" i="1"/>
  <c r="A490" i="1"/>
  <c r="A486" i="1"/>
  <c r="A482" i="1"/>
  <c r="A478" i="1"/>
  <c r="A474" i="1"/>
  <c r="A470" i="1"/>
  <c r="A466" i="1"/>
  <c r="A462" i="1"/>
  <c r="A458" i="1"/>
  <c r="A454" i="1"/>
  <c r="A450" i="1"/>
  <c r="A446" i="1"/>
  <c r="A442" i="1"/>
  <c r="A438" i="1"/>
  <c r="A434" i="1"/>
  <c r="A430" i="1"/>
  <c r="A426" i="1"/>
  <c r="A422" i="1"/>
  <c r="A418" i="1"/>
  <c r="A414" i="1"/>
  <c r="A410" i="1"/>
  <c r="A406" i="1"/>
  <c r="A402" i="1"/>
  <c r="A398" i="1"/>
  <c r="A394" i="1"/>
  <c r="A390" i="1"/>
  <c r="A386" i="1"/>
  <c r="A382" i="1"/>
  <c r="A378" i="1"/>
  <c r="A374" i="1"/>
  <c r="A370" i="1"/>
  <c r="A366" i="1"/>
  <c r="A362" i="1"/>
  <c r="A358" i="1"/>
  <c r="A354" i="1"/>
  <c r="A350" i="1"/>
  <c r="A346" i="1"/>
  <c r="A342" i="1"/>
  <c r="A334" i="1"/>
  <c r="A326" i="1"/>
  <c r="A318" i="1"/>
  <c r="A310" i="1"/>
  <c r="A302" i="1"/>
  <c r="A294" i="1"/>
  <c r="A286" i="1"/>
  <c r="A278" i="1"/>
  <c r="A270" i="1"/>
  <c r="A262" i="1"/>
  <c r="A254" i="1"/>
  <c r="A246" i="1"/>
  <c r="A238" i="1"/>
  <c r="A230" i="1"/>
  <c r="A222" i="1"/>
  <c r="A214" i="1"/>
  <c r="A206" i="1"/>
  <c r="A198" i="1"/>
  <c r="A190" i="1"/>
  <c r="A182" i="1"/>
  <c r="A174" i="1"/>
  <c r="A166" i="1"/>
  <c r="A158" i="1"/>
  <c r="A150" i="1"/>
  <c r="A142" i="1"/>
  <c r="A134" i="1"/>
  <c r="A126" i="1"/>
  <c r="A118" i="1"/>
  <c r="A110" i="1"/>
  <c r="A102" i="1"/>
  <c r="A94" i="1"/>
  <c r="A86" i="1"/>
  <c r="A78" i="1"/>
  <c r="A70" i="1"/>
  <c r="A62" i="1"/>
  <c r="A54" i="1"/>
  <c r="A46" i="1"/>
  <c r="A38" i="1"/>
  <c r="A30" i="1"/>
  <c r="A22" i="1"/>
  <c r="A14" i="1"/>
  <c r="A6" i="1"/>
</calcChain>
</file>

<file path=xl/sharedStrings.xml><?xml version="1.0" encoding="utf-8"?>
<sst xmlns="http://schemas.openxmlformats.org/spreadsheetml/2006/main" count="12020" uniqueCount="3811">
  <si>
    <t>No Colaborador</t>
  </si>
  <si>
    <t>Nombre</t>
  </si>
  <si>
    <t>Posicion</t>
  </si>
  <si>
    <t>Puesto</t>
  </si>
  <si>
    <t>Departamento</t>
  </si>
  <si>
    <t>Area</t>
  </si>
  <si>
    <t>Direccion</t>
  </si>
  <si>
    <t>Sucursal</t>
  </si>
  <si>
    <t>Zona</t>
  </si>
  <si>
    <t>Plaza</t>
  </si>
  <si>
    <t>Email institucional</t>
  </si>
  <si>
    <t>Email personal</t>
  </si>
  <si>
    <t>Nombre jefe</t>
  </si>
  <si>
    <t>Email institucional jefe</t>
  </si>
  <si>
    <t>Email personal jefe</t>
  </si>
  <si>
    <t>Estado</t>
  </si>
  <si>
    <t>Telefono</t>
  </si>
  <si>
    <t>Licencia</t>
  </si>
  <si>
    <t>Tipo de licencia</t>
  </si>
  <si>
    <t>Vigencia licencia</t>
  </si>
  <si>
    <t>Rfc</t>
  </si>
  <si>
    <t>Calle</t>
  </si>
  <si>
    <t>Colonia</t>
  </si>
  <si>
    <t>Cp</t>
  </si>
  <si>
    <t>Empresa</t>
  </si>
  <si>
    <t>AARON CUILTRES OLIVARRIA</t>
  </si>
  <si>
    <t>Motociclista</t>
  </si>
  <si>
    <t>Distribucion</t>
  </si>
  <si>
    <t>Operaciones</t>
  </si>
  <si>
    <t>ALMACEN</t>
  </si>
  <si>
    <t>ZONA 4</t>
  </si>
  <si>
    <t>HERMOSILLO</t>
  </si>
  <si>
    <t>CUILTRESAARON280@GMAIL.COM</t>
  </si>
  <si>
    <t xml:space="preserve">  </t>
  </si>
  <si>
    <t>Baja</t>
  </si>
  <si>
    <t>CUOA960831MCA</t>
  </si>
  <si>
    <t>NAVARRETE LOCAL 35</t>
  </si>
  <si>
    <t>SANTA FE</t>
  </si>
  <si>
    <t>Administración de Negocios Labna S.A. de C.V.</t>
  </si>
  <si>
    <t>AARON JAIME GONZALEZ GONZALEZ</t>
  </si>
  <si>
    <t>ZONA 5</t>
  </si>
  <si>
    <t>GUADALAJARA</t>
  </si>
  <si>
    <t>aeronglez@gmail.com</t>
  </si>
  <si>
    <t>GOGA970721G41</t>
  </si>
  <si>
    <t>PORVENIR</t>
  </si>
  <si>
    <t>CENTRO</t>
  </si>
  <si>
    <t>CAMPOS REYEROS Y CIA  S.A . DE C.V.</t>
  </si>
  <si>
    <t>ABACU DIAZ MALDONADO</t>
  </si>
  <si>
    <t>Auditor</t>
  </si>
  <si>
    <t>Auditoria</t>
  </si>
  <si>
    <t>Administrativa</t>
  </si>
  <si>
    <t>OFICINA CENTRO</t>
  </si>
  <si>
    <t>ZONA OFICINA</t>
  </si>
  <si>
    <t>BAJA CALIFORNIA</t>
  </si>
  <si>
    <t>abacudiaz@camposreyeros.com</t>
  </si>
  <si>
    <t>abacudm_1501@hotmail.com</t>
  </si>
  <si>
    <t>NOE TOMAS MIGUEL MORALES</t>
  </si>
  <si>
    <t>noe.miguel@camposreyeros.com</t>
  </si>
  <si>
    <t>despmiguelmorales@hotmail.com</t>
  </si>
  <si>
    <t>Activo</t>
  </si>
  <si>
    <t>DIMA670115AA6</t>
  </si>
  <si>
    <t>TEOTIHUACAN</t>
  </si>
  <si>
    <t>PUESTA DEL SOL</t>
  </si>
  <si>
    <t>SERVICIOS ESPECIALIZADOS DE PINTURA SC DE RL (CLASE II)</t>
  </si>
  <si>
    <t>ADRIAN DANIEL CORREA TORRES</t>
  </si>
  <si>
    <t>Chofer</t>
  </si>
  <si>
    <t>ALMACEN SUR 2</t>
  </si>
  <si>
    <t>ZONA OFICINA SUR</t>
  </si>
  <si>
    <t>adriandanio63@gmai.com</t>
  </si>
  <si>
    <t>BLANCA ESTHELA GARCIA POSADA</t>
  </si>
  <si>
    <t>servicioscedisbcs@camposreyeros.com</t>
  </si>
  <si>
    <t>blanca.posada1218@gmail.com</t>
  </si>
  <si>
    <t>COTA951205JAA</t>
  </si>
  <si>
    <t>SIN NOMBRE</t>
  </si>
  <si>
    <t>CARIBE BAJO</t>
  </si>
  <si>
    <t>CAMPOS REYEROS Y CIA S.A. DE C.V.</t>
  </si>
  <si>
    <t>ADRIAN ENRIQUE ARTEAGA MARTINEZ</t>
  </si>
  <si>
    <t>ZONA ALMACEN</t>
  </si>
  <si>
    <t>TAPACHULA</t>
  </si>
  <si>
    <t>zodofox@gmail.com</t>
  </si>
  <si>
    <t>MARITZA MORENO MORENO</t>
  </si>
  <si>
    <t>maritza.moreno@camposreyeros.com</t>
  </si>
  <si>
    <t>isa199331@hotmail.com</t>
  </si>
  <si>
    <t>AEMA871228PE0</t>
  </si>
  <si>
    <t>AV. TAPACHULA</t>
  </si>
  <si>
    <t>EL RINCONCITO</t>
  </si>
  <si>
    <t>PINTURAS Y LACAS DEL SUCHIATE S.A. DE C.V.</t>
  </si>
  <si>
    <t>ADRIAN FELIX GUTIERREZ</t>
  </si>
  <si>
    <t>VAGABUNDOMP1@GMAIL.COM</t>
  </si>
  <si>
    <t>L3110RM150065</t>
  </si>
  <si>
    <t>MOTOCICLISTA</t>
  </si>
  <si>
    <t>FEGA780305JU1</t>
  </si>
  <si>
    <t>SAN RENE</t>
  </si>
  <si>
    <t>VILLA VERDE</t>
  </si>
  <si>
    <t>AUTOICS S DE RL DE CV</t>
  </si>
  <si>
    <t>ADRIAN GARCIA ORTIZ</t>
  </si>
  <si>
    <t>Chofer de Sucursal</t>
  </si>
  <si>
    <t>Retail</t>
  </si>
  <si>
    <t>Ventas Retail</t>
  </si>
  <si>
    <t>Comercial</t>
  </si>
  <si>
    <t>CABO SAN LUCAS</t>
  </si>
  <si>
    <t>ZONA SUR 2</t>
  </si>
  <si>
    <t>adriangarciavega@gmail.com</t>
  </si>
  <si>
    <t>GAOA800708J23</t>
  </si>
  <si>
    <t>ADRIANA GOMEZ OJEDA</t>
  </si>
  <si>
    <t>Auxiliar Administrativo de Transportes</t>
  </si>
  <si>
    <t>Auxiliar</t>
  </si>
  <si>
    <t>Contabilidad Transportes</t>
  </si>
  <si>
    <t>Gerencia de Transporte</t>
  </si>
  <si>
    <t>adriana.gomez@camposreyeros.com</t>
  </si>
  <si>
    <t>adrianagomezojeda@gmail.com</t>
  </si>
  <si>
    <t>GOOA810217PZ8</t>
  </si>
  <si>
    <t>CALLE 3 VIRGENES133</t>
  </si>
  <si>
    <t>OPCIONES RIVIERA MEX SA DE CV</t>
  </si>
  <si>
    <t>AGUSTIN FELICIANO RAMOS</t>
  </si>
  <si>
    <t>Gerente de Operaciones de Transporte</t>
  </si>
  <si>
    <t>Gerente</t>
  </si>
  <si>
    <t>Operaciones Transportes</t>
  </si>
  <si>
    <t>OFICINAS VATA</t>
  </si>
  <si>
    <t>ZONA 8</t>
  </si>
  <si>
    <t>EDO DE MEXICO</t>
  </si>
  <si>
    <t>trafico@transportesvata.com</t>
  </si>
  <si>
    <t>agustinfr86@hotmail.com</t>
  </si>
  <si>
    <t>NO</t>
  </si>
  <si>
    <t>FERA861221PJ5</t>
  </si>
  <si>
    <t>13 Sur. Prolong. Mza. 4 N° 7</t>
  </si>
  <si>
    <t>11 de Septiembre</t>
  </si>
  <si>
    <t>EDIFICACIONES CARIBE BAMI, S.A. DE C.V.</t>
  </si>
  <si>
    <t>AGUSTIN JONATHAN RODRIGUEZ PEREZ</t>
  </si>
  <si>
    <t>Gestor de Cobranza</t>
  </si>
  <si>
    <t>Gestor</t>
  </si>
  <si>
    <t>Credito y Cobranza</t>
  </si>
  <si>
    <t>Administracion</t>
  </si>
  <si>
    <t>OFICINA</t>
  </si>
  <si>
    <t>ZONA 6</t>
  </si>
  <si>
    <t>Razuqui50@gmail.com</t>
  </si>
  <si>
    <t>IYALY JANDETT MARTINEZ</t>
  </si>
  <si>
    <t>iyali.jandett@camposreyeros.com</t>
  </si>
  <si>
    <t>jandettiyaly@gmail.com</t>
  </si>
  <si>
    <t>ROPA010518AZ5</t>
  </si>
  <si>
    <t>SAUCE</t>
  </si>
  <si>
    <t>DEL FRESNO 2DA SECCION</t>
  </si>
  <si>
    <t>AGUSTIN TORRES HERNANDEZ</t>
  </si>
  <si>
    <t>Vendedor Vocacion de Tienda</t>
  </si>
  <si>
    <t>Vendedor</t>
  </si>
  <si>
    <t>Ventas Especiales</t>
  </si>
  <si>
    <t>Ventas Administrativas</t>
  </si>
  <si>
    <t>VERACRUZ</t>
  </si>
  <si>
    <t>ZONA 3</t>
  </si>
  <si>
    <t>agustin.torres@camposreyeros.com</t>
  </si>
  <si>
    <t>thaytzg@hotmail.com</t>
  </si>
  <si>
    <t>TOHA870424QK0</t>
  </si>
  <si>
    <t>MANZANA 2</t>
  </si>
  <si>
    <t>FRACCIONAMIENTO VIDA MEJOR</t>
  </si>
  <si>
    <t>AHISAHAR RAHYM PALLARES REYES</t>
  </si>
  <si>
    <t>JUAREZ PLAYA DEL CARMEN</t>
  </si>
  <si>
    <t>ZONA 1</t>
  </si>
  <si>
    <t>PENINSULA</t>
  </si>
  <si>
    <t>apallares187@gmail.com</t>
  </si>
  <si>
    <t>HECTOR NIEVA MANCILLA</t>
  </si>
  <si>
    <t>hector.nieva@camposreyeros.com</t>
  </si>
  <si>
    <t>h_nieva@hotmail.com</t>
  </si>
  <si>
    <t>PARA8712305G3</t>
  </si>
  <si>
    <t>AV SERENA</t>
  </si>
  <si>
    <t>PORTO ALTO</t>
  </si>
  <si>
    <t>AIDA ESQUIVEL MARTIN DEL CAMPO</t>
  </si>
  <si>
    <t>Vendedor Consultivo</t>
  </si>
  <si>
    <t>aida.esquivel@camposreyeros.com</t>
  </si>
  <si>
    <t>aida_esq@hotmail.com</t>
  </si>
  <si>
    <t>EUMA900721NA0</t>
  </si>
  <si>
    <t>ARCO DE GALVA</t>
  </si>
  <si>
    <t>ARCOS DE ZAPOPAN</t>
  </si>
  <si>
    <t>ALAN ALBERTO SANABRIA FUENTES</t>
  </si>
  <si>
    <t>docfot1996@gmail.com</t>
  </si>
  <si>
    <t>01N4527885</t>
  </si>
  <si>
    <t>SAFA960212S68</t>
  </si>
  <si>
    <t>NUEVO MEXICO</t>
  </si>
  <si>
    <t>LAS JUNTAS</t>
  </si>
  <si>
    <t>EL 33 DE CANCUN, SA DE CV</t>
  </si>
  <si>
    <t>ALAN FIGUEROA DELGADO</t>
  </si>
  <si>
    <t>Recolector de Valores</t>
  </si>
  <si>
    <t>Recolector</t>
  </si>
  <si>
    <t>Tesoreria</t>
  </si>
  <si>
    <t>alanhoraciof@gmail.com</t>
  </si>
  <si>
    <t>MARY CARMEN POMARES GARCIA</t>
  </si>
  <si>
    <t>carmen.pomarez@camposreyeros.com</t>
  </si>
  <si>
    <t>mpomaresg@hotmail.com</t>
  </si>
  <si>
    <t>FIDA760330G36</t>
  </si>
  <si>
    <t>LOMA DE BUENOS AIRES</t>
  </si>
  <si>
    <t>LOMAS DEL SUR</t>
  </si>
  <si>
    <t>ALAN GUILLERMO DORAME CAPERON</t>
  </si>
  <si>
    <t>alanguillermodoramecaperon@gmail.com</t>
  </si>
  <si>
    <t>L3100NM1178811</t>
  </si>
  <si>
    <t>DOCA980625NT4</t>
  </si>
  <si>
    <t>KAREY</t>
  </si>
  <si>
    <t>QUINTA ESMERALDA</t>
  </si>
  <si>
    <t>ALBERTO FLORES CASTELLANOS</t>
  </si>
  <si>
    <t>albert.afc62@gmail.com</t>
  </si>
  <si>
    <t>13R60981804</t>
  </si>
  <si>
    <t>CHOFER</t>
  </si>
  <si>
    <t>FOCA620330UL3</t>
  </si>
  <si>
    <t>Priv. Rio Tomatan</t>
  </si>
  <si>
    <t>Loma Bonita Ejidal</t>
  </si>
  <si>
    <t>ALBERTO MARTIN DE ALBA BARUSTA</t>
  </si>
  <si>
    <t>alberto.barusta10@gmail.com</t>
  </si>
  <si>
    <t>AABA990123334</t>
  </si>
  <si>
    <t>SECOYAS</t>
  </si>
  <si>
    <t>ARBOLEDAS DE SAN GASPAR</t>
  </si>
  <si>
    <t>ALBERTO SANCHEZ MENDEZ</t>
  </si>
  <si>
    <t>PUERTO VALLARTA</t>
  </si>
  <si>
    <t>albertomendezdf@hotmail.com</t>
  </si>
  <si>
    <t>JESUS ESMERALDA BETANCOURT MENDOZA</t>
  </si>
  <si>
    <t>logistica@comexpintacolor.com</t>
  </si>
  <si>
    <t>SHINITTA01@GMAIL.COM</t>
  </si>
  <si>
    <t>SAMA911228I53</t>
  </si>
  <si>
    <t>JUAREZ</t>
  </si>
  <si>
    <t>SAN VICENTE</t>
  </si>
  <si>
    <t>PINTA COLOR DE OCCIDENTE SA DE CV</t>
  </si>
  <si>
    <t>ALBERTO SEGOVIA MEZA</t>
  </si>
  <si>
    <t>Gerente Retail</t>
  </si>
  <si>
    <t>OFICINA PENINSULA</t>
  </si>
  <si>
    <t>alberto.segovia@camposreyeros.com</t>
  </si>
  <si>
    <t>ing.albertosegovia@gmail.com</t>
  </si>
  <si>
    <t>ADOLFO DOMINGUEZ PORTILLA</t>
  </si>
  <si>
    <t>adolfo.dominguez@camposreyeros.com</t>
  </si>
  <si>
    <t>adolf_dp@hotmail.com</t>
  </si>
  <si>
    <t>SEMA920330C11</t>
  </si>
  <si>
    <t>AV. ESTE</t>
  </si>
  <si>
    <t>FEDERAL</t>
  </si>
  <si>
    <t>ALBERTO VASQUEZ GALINDO</t>
  </si>
  <si>
    <t>alejandraar20@hotmail.com</t>
  </si>
  <si>
    <t>VAGA901009115</t>
  </si>
  <si>
    <t>REP DE CUBA</t>
  </si>
  <si>
    <t>LOMAS DE TLAQUEPAQUE</t>
  </si>
  <si>
    <t>ALEJANDRO CARDENAS RAZO</t>
  </si>
  <si>
    <t>Auxiliar de Parque Vehicular</t>
  </si>
  <si>
    <t>Mantenimiento Mecanico</t>
  </si>
  <si>
    <t>mantenimiento2@transportesvata.com</t>
  </si>
  <si>
    <t>alexcarra81@outlook.com</t>
  </si>
  <si>
    <t>CARA810720DDA</t>
  </si>
  <si>
    <t>RIO MEZQUITIC 656</t>
  </si>
  <si>
    <t>LOMA BONITA EJIDAL</t>
  </si>
  <si>
    <t>ALEJANDRO GARCIA RAMIREZ</t>
  </si>
  <si>
    <t>ZONA 2</t>
  </si>
  <si>
    <t>ramire1674garcia@gmail.com</t>
  </si>
  <si>
    <t>GARA870306279</t>
  </si>
  <si>
    <t>CARDENALES</t>
  </si>
  <si>
    <t>ZONA URBANA B SOLIDARIDAD</t>
  </si>
  <si>
    <t>ALEJANDRO IBARRA GARCIA</t>
  </si>
  <si>
    <t>Motociclista de Sucursal</t>
  </si>
  <si>
    <t>PINO SUAREZ</t>
  </si>
  <si>
    <t>ZONA NORTE 1</t>
  </si>
  <si>
    <t>IBARRALUCAH@GMAIL.COM</t>
  </si>
  <si>
    <t>ibarralucah@gmail.com</t>
  </si>
  <si>
    <t>IAGA831026</t>
  </si>
  <si>
    <t>AV. CAMACHO ENTRE M. HIDALGO E Y ALLENDE</t>
  </si>
  <si>
    <t>Los Pinos</t>
  </si>
  <si>
    <t>ALEJANDRO LOPEZ AGUILAR</t>
  </si>
  <si>
    <t>Jefe de Mantenimiento Mecanico</t>
  </si>
  <si>
    <t>Jefe</t>
  </si>
  <si>
    <t>Mantenimiento Mecanico Transporte</t>
  </si>
  <si>
    <t>VATA</t>
  </si>
  <si>
    <t>ZONA 7</t>
  </si>
  <si>
    <t>XALAPA</t>
  </si>
  <si>
    <t>mtto.corp@camposreyeros.com</t>
  </si>
  <si>
    <t>alopez_1972@hotmail.com</t>
  </si>
  <si>
    <t>JULIO MENDOZA BONILLA</t>
  </si>
  <si>
    <t>juliomb1973qgmail.com</t>
  </si>
  <si>
    <t>LOAA720312R10</t>
  </si>
  <si>
    <t>SAUCES</t>
  </si>
  <si>
    <t>LOS PRADOS</t>
  </si>
  <si>
    <t>ATANASIA CECILIA VALLEJO TERREROS</t>
  </si>
  <si>
    <t>ALEJANDRO SALVADOR ARCE MUÑOZ</t>
  </si>
  <si>
    <t>alejandroarctattoo@gmail.com</t>
  </si>
  <si>
    <t>AEMA9204249T6</t>
  </si>
  <si>
    <t>URBANO ANGULO</t>
  </si>
  <si>
    <t>3 DE MAYO</t>
  </si>
  <si>
    <t>ALEXANDRO DEL ANGEL AGUILAR</t>
  </si>
  <si>
    <t>Facilitador Retail</t>
  </si>
  <si>
    <t>Facilitador</t>
  </si>
  <si>
    <t>MANZANILLO</t>
  </si>
  <si>
    <t>alexandro.aguilar@camposreyeros.com</t>
  </si>
  <si>
    <t>mefist4@hotmail.com</t>
  </si>
  <si>
    <t>AEAA860604TK4</t>
  </si>
  <si>
    <t>ANGEL DE SICILIA</t>
  </si>
  <si>
    <t>VALLE PARAISO</t>
  </si>
  <si>
    <t>ALEXIS ACOSTA ARROYO</t>
  </si>
  <si>
    <t>Aacosta@comexpintacolor.com</t>
  </si>
  <si>
    <t>alexischaneke@gmail.com</t>
  </si>
  <si>
    <t>LUIS HAFID JACOBO CANACASCOV</t>
  </si>
  <si>
    <t>ljacobo@comexpintacolor.com</t>
  </si>
  <si>
    <t>jacobo1435@gmail.com</t>
  </si>
  <si>
    <t>AOAA940106R53</t>
  </si>
  <si>
    <t>CIRCUNVALACIÓN DEL ROBALO</t>
  </si>
  <si>
    <t>LOS MANGOS</t>
  </si>
  <si>
    <t>ALEXIS DE LA CRUZ JIMENEZ</t>
  </si>
  <si>
    <t>Tecnico de Soporte Color Center</t>
  </si>
  <si>
    <t>Tecnico</t>
  </si>
  <si>
    <t>alexis.delacruz@camposreyeros.com</t>
  </si>
  <si>
    <t>alexiscruz85@outlook.com</t>
  </si>
  <si>
    <t>JORGE RIVERA AGUILAR</t>
  </si>
  <si>
    <t>jorgerivera@camposreyeros.com</t>
  </si>
  <si>
    <t>jorgeriveraaguilar@gmail.com</t>
  </si>
  <si>
    <t>CUJA8511287S6</t>
  </si>
  <si>
    <t>CALLE HORTENCIA</t>
  </si>
  <si>
    <t>LOS AMATES</t>
  </si>
  <si>
    <t>ALFONSO DELGADO AGUIRRE</t>
  </si>
  <si>
    <t>alfonso.delgado@camposreyeros.com</t>
  </si>
  <si>
    <t>adarkalf@gmail.com</t>
  </si>
  <si>
    <t>JOSE GUADALUPE ALVAREZ CORDOBA</t>
  </si>
  <si>
    <t>jose.alvarez@camposreyeros.com</t>
  </si>
  <si>
    <t>alvarez.cordoba.jose@gmail.com</t>
  </si>
  <si>
    <t>DEAA961024QJ8</t>
  </si>
  <si>
    <t>MARTINIANO NUÑEZ</t>
  </si>
  <si>
    <t>INDECO</t>
  </si>
  <si>
    <t>ALFREDO ARTURO MARTINEZ GONZALEZ</t>
  </si>
  <si>
    <t>alfredo.martinez@camposreyeros.com</t>
  </si>
  <si>
    <t>MAGA720201KX8</t>
  </si>
  <si>
    <t>R TUXCACUESCO # 1539</t>
  </si>
  <si>
    <t>LAS AGUILAS</t>
  </si>
  <si>
    <t>CARLINER SA DE CV</t>
  </si>
  <si>
    <t>ALFREDO GARCIA MOTA</t>
  </si>
  <si>
    <t>96alfredo.gm69@gmail.com</t>
  </si>
  <si>
    <t>GAMA960609M84</t>
  </si>
  <si>
    <t>ROBLE</t>
  </si>
  <si>
    <t>LOMAS DE CASA BLANCA</t>
  </si>
  <si>
    <t>ALFREDO LOYO ONOFRE</t>
  </si>
  <si>
    <t>OFICINA SUR</t>
  </si>
  <si>
    <t>esteban.loyo@camposreyeros.com</t>
  </si>
  <si>
    <t>alfredlpz73@gmail.com</t>
  </si>
  <si>
    <t>LOOA730804E11</t>
  </si>
  <si>
    <t>GALEON Y RETORNO GOLETA</t>
  </si>
  <si>
    <t>MAURICIO CASTRO</t>
  </si>
  <si>
    <t>ALONSO PLASCENCIA GUTIERREZ</t>
  </si>
  <si>
    <t>alonsopscg99@gmail.com</t>
  </si>
  <si>
    <t>01N4906025</t>
  </si>
  <si>
    <t>PAGA991214SB9</t>
  </si>
  <si>
    <t>ISLA MADEIRA</t>
  </si>
  <si>
    <t>LA CRUZ RESIDENCIAL</t>
  </si>
  <si>
    <t>ALVARO ANTONIO ISLAS TORRES</t>
  </si>
  <si>
    <t>alvarotorresisla@gmail.com</t>
  </si>
  <si>
    <t>L3112RC1082530</t>
  </si>
  <si>
    <t>IATA930521QL0</t>
  </si>
  <si>
    <t>ESQUIVIAS</t>
  </si>
  <si>
    <t>URBI VILLA DEL PRADO</t>
  </si>
  <si>
    <t>SERVICIOS DE INFORMATICA Y VARIABLES EMPRESA INTEGRADORA SA DE CV</t>
  </si>
  <si>
    <t>AMADO JESUS GONZALEZ CRUZ</t>
  </si>
  <si>
    <t>LOS REYES</t>
  </si>
  <si>
    <t>jesus.gonzalez@camposreyeros.com</t>
  </si>
  <si>
    <t>GOCA640913EX5</t>
  </si>
  <si>
    <t>Fisica 17</t>
  </si>
  <si>
    <t>Xalapa Enríquez Centro</t>
  </si>
  <si>
    <t>ANA ELIZABETH ALVAREZ ZEPEDA</t>
  </si>
  <si>
    <t>Asesor Decorativo</t>
  </si>
  <si>
    <t>Asesor</t>
  </si>
  <si>
    <t>VTAS. CORPORATIVAS</t>
  </si>
  <si>
    <t>EA7391748@GMAIL.COM</t>
  </si>
  <si>
    <t>AAZA960423FL4</t>
  </si>
  <si>
    <t>CAMINO LOS CUATES</t>
  </si>
  <si>
    <t>BELLA VISTA</t>
  </si>
  <si>
    <t>ANA LAURA ORTEGA DIAZ</t>
  </si>
  <si>
    <t>ana.ortega@camposreyeros.com</t>
  </si>
  <si>
    <t>anidiaaz7@gmail.com</t>
  </si>
  <si>
    <t>OEDA960706136</t>
  </si>
  <si>
    <t>S NOMBRE MZA 17</t>
  </si>
  <si>
    <t>AMPL SANTA ROSA</t>
  </si>
  <si>
    <t>ANDRES DE ANDA FERNANDEZ</t>
  </si>
  <si>
    <t>deandaandres91@gmail.com</t>
  </si>
  <si>
    <t>AAFA910526B70</t>
  </si>
  <si>
    <t>AV C</t>
  </si>
  <si>
    <t>SEATTLE</t>
  </si>
  <si>
    <t>ANDRES HERNANDEZ MARTINEZ</t>
  </si>
  <si>
    <t>ah6820608@gmail.com</t>
  </si>
  <si>
    <t>HEMA990125RZ2</t>
  </si>
  <si>
    <t>AV LOS PINOS</t>
  </si>
  <si>
    <t>ANDY ALCANTARA TORRES</t>
  </si>
  <si>
    <t>OFICINAS REBSAMEN</t>
  </si>
  <si>
    <t>andy.alcantara@camposreyeros.com</t>
  </si>
  <si>
    <t>andyhat76@gmail.com</t>
  </si>
  <si>
    <t>THELMA ANGELICA HERNANDEZ BELLO</t>
  </si>
  <si>
    <t>angelica.hernandez@camposreyeros.com</t>
  </si>
  <si>
    <t>tahb_03@hotmail.com</t>
  </si>
  <si>
    <t>AATA761205LW9</t>
  </si>
  <si>
    <t>RETORNO DIAZ ORDAZ EDIF 8</t>
  </si>
  <si>
    <t>Arboledas de Xalapa</t>
  </si>
  <si>
    <t>SERVICIOS DE INFORMATICA Y VARIABLES EMPRESA INTEGRADORA S.A. DE C.V.</t>
  </si>
  <si>
    <t>ANDY FIGUEROA MEZA</t>
  </si>
  <si>
    <t>Auxiliar de Mantenimiento General</t>
  </si>
  <si>
    <t>Mantenimiento</t>
  </si>
  <si>
    <t>afm_figueroa@live.com</t>
  </si>
  <si>
    <t>FIMA920411AB0</t>
  </si>
  <si>
    <t>AV LIMA MZ 36 LT 24 ESQ. C ALVARO OBREGON Y CASA COLOR MELON</t>
  </si>
  <si>
    <t>FRACCIONAMIENTO BUENOS AIRES</t>
  </si>
  <si>
    <t>ANGEL ALEJANDRO AVIÑA ROMERO</t>
  </si>
  <si>
    <t>alejandroyv13@gmail.com</t>
  </si>
  <si>
    <t>AIRA021024DP8</t>
  </si>
  <si>
    <t>LOMA ESTRELLA</t>
  </si>
  <si>
    <t>LOMA BONITA</t>
  </si>
  <si>
    <t>ANGEL DE JESUS AMORES HERNANDEZ</t>
  </si>
  <si>
    <t>angel.amores@camposreyeros.com</t>
  </si>
  <si>
    <t>amores.haj@gmail.com</t>
  </si>
  <si>
    <t>AOHA901019J93</t>
  </si>
  <si>
    <t>CALLE CEDROS MZA. 7 LTE. 14</t>
  </si>
  <si>
    <t>LOS PINOS</t>
  </si>
  <si>
    <t>ANGEL URIEL ORDAZ CHAVEZ</t>
  </si>
  <si>
    <t>angelsk800@hotmail.com</t>
  </si>
  <si>
    <t>01R3752833</t>
  </si>
  <si>
    <t>OACA8607111Y3</t>
  </si>
  <si>
    <t>VALLE DE SAN JUAN</t>
  </si>
  <si>
    <t>REAL DEL VALLE</t>
  </si>
  <si>
    <t>ANGELO ORDOÑEZ APOLINAR</t>
  </si>
  <si>
    <t>angelourap28@gmail.com</t>
  </si>
  <si>
    <t>01R46856000</t>
  </si>
  <si>
    <t>OOAA9512287H6</t>
  </si>
  <si>
    <t>SAN MATEO</t>
  </si>
  <si>
    <t>SANTA MARIA</t>
  </si>
  <si>
    <t>ANTONIO ALVAREZ MONTERO</t>
  </si>
  <si>
    <t>Chofer de Valores</t>
  </si>
  <si>
    <t>coobraamontero@gmail.com</t>
  </si>
  <si>
    <t>AAMA890613G18</t>
  </si>
  <si>
    <t>INSURGENTES 21</t>
  </si>
  <si>
    <t>ANTONIO DANIEL MORALES AGUILAR</t>
  </si>
  <si>
    <t>ADMA50499@GMAIL.COM</t>
  </si>
  <si>
    <t>MOAA990405PR6</t>
  </si>
  <si>
    <t>INDEPENDENCIA #307</t>
  </si>
  <si>
    <t>JUAN ALDAMA</t>
  </si>
  <si>
    <t>Pinta Color de Occidente S.A. de C.V.</t>
  </si>
  <si>
    <t>ANTONIO DE JESUS HERNANDEZ ESQUIVEL</t>
  </si>
  <si>
    <t>tonnyhernandez_94@hotmail.com</t>
  </si>
  <si>
    <t>HEEA9405256M2</t>
  </si>
  <si>
    <t>AND LOS COLORINES</t>
  </si>
  <si>
    <t>EL PORVENIR</t>
  </si>
  <si>
    <t>ANTONIO DE JESUS LARA VALLEJO</t>
  </si>
  <si>
    <t>antoniodejesuslaravallejo38@gmail.com</t>
  </si>
  <si>
    <t>UA0R2GDWP</t>
  </si>
  <si>
    <t>TIPO A</t>
  </si>
  <si>
    <t>LAVA950320MS4</t>
  </si>
  <si>
    <t>HEROES DE NACOZARI</t>
  </si>
  <si>
    <t>RAFAEL LUCIO</t>
  </si>
  <si>
    <t>ANTONIO RODRIGUEZ SANCHEZ</t>
  </si>
  <si>
    <t>antonio.sanchez.201290@gmail.com</t>
  </si>
  <si>
    <t>ROSA9012205K6</t>
  </si>
  <si>
    <t>AV VALLE DE ATEMAJAC</t>
  </si>
  <si>
    <t>VALLE DE LOS MOLINOS</t>
  </si>
  <si>
    <t>ARI FERNANDO ORTEGA CERVANTES</t>
  </si>
  <si>
    <t>arifernandoortegacervantes@gmail.com</t>
  </si>
  <si>
    <t>EDGAR SAINZ CORONA</t>
  </si>
  <si>
    <t>almacen.gdl@camposreyeros.com</t>
  </si>
  <si>
    <t>edgarsainz90@gmail.com</t>
  </si>
  <si>
    <t>OECA850317313</t>
  </si>
  <si>
    <t>AV BELLAS ARTES PTE</t>
  </si>
  <si>
    <t>MIRAVALLE</t>
  </si>
  <si>
    <t>ARMANDO CRUZ MARTINEZ</t>
  </si>
  <si>
    <t>Coordinador de Gestion del Talento Humano</t>
  </si>
  <si>
    <t>Coordinador</t>
  </si>
  <si>
    <t>GTH</t>
  </si>
  <si>
    <t>Gestion del Talento Humano</t>
  </si>
  <si>
    <t>armando.cruz@camposreyeros.com</t>
  </si>
  <si>
    <t>armando.78cruz@hotmail.com</t>
  </si>
  <si>
    <t>CUMA780313B88</t>
  </si>
  <si>
    <t>Calle San Miguel entre Santa Elvira y San Evaristo No. 131</t>
  </si>
  <si>
    <t>Santa Fe</t>
  </si>
  <si>
    <t>ARMANDO GUADALUPE TORRES MEDRANO</t>
  </si>
  <si>
    <t>Jefe de Mantenimiento General</t>
  </si>
  <si>
    <t>armando.touber@gmail.com</t>
  </si>
  <si>
    <t>TOMA910804879</t>
  </si>
  <si>
    <t>G DIAZ ORDAZ</t>
  </si>
  <si>
    <t>LOS VIÑEDOS</t>
  </si>
  <si>
    <t>SERVICIOS ESPECIALIZADOS DE PINTURA SC DE RL</t>
  </si>
  <si>
    <t>ARMANDO RODRIGUEZ FLORES</t>
  </si>
  <si>
    <t>Supervisor de Mantenimiento General</t>
  </si>
  <si>
    <t>Supervisor</t>
  </si>
  <si>
    <t>armandorf27@gmail.com</t>
  </si>
  <si>
    <t>ROFA870827TP2</t>
  </si>
  <si>
    <t>AV. MEXICO #2</t>
  </si>
  <si>
    <t>MEXICO</t>
  </si>
  <si>
    <t>ARTURO BENJAMIN SILVA PULIDO</t>
  </si>
  <si>
    <t>arturo.silva@camposreyeros.com</t>
  </si>
  <si>
    <t>asilvap1@outlook.es</t>
  </si>
  <si>
    <t>SIPA871123RT1</t>
  </si>
  <si>
    <t>RETORNO 6 # 199</t>
  </si>
  <si>
    <t>Indeco</t>
  </si>
  <si>
    <t>ARTURO GERARDO SALDIVAR VILLARREAL</t>
  </si>
  <si>
    <t>Vendedor Consultivo B2B</t>
  </si>
  <si>
    <t>arturo.saldivar@camposreyeros.com</t>
  </si>
  <si>
    <t>arturosaldivar@hotmail.com</t>
  </si>
  <si>
    <t>SAVA8105016E2</t>
  </si>
  <si>
    <t>AMANECER MZ</t>
  </si>
  <si>
    <t>PCN RESIDENCIAL LA JOYF</t>
  </si>
  <si>
    <t>ARVEY FERNANDO GUZMAN GONZALEZ</t>
  </si>
  <si>
    <t>Igualador</t>
  </si>
  <si>
    <t>PALACIO</t>
  </si>
  <si>
    <t>arveyguzmangonzalez@gmail.com</t>
  </si>
  <si>
    <t>ERVIN MARTINEZ SAMAYOA</t>
  </si>
  <si>
    <t>ervinmartinez@camposreyeros.com</t>
  </si>
  <si>
    <t>chamacoss1978@gmail.com</t>
  </si>
  <si>
    <t>GUGA8709087T4</t>
  </si>
  <si>
    <t>BOULEVARD PRINCIPE AKISHINO</t>
  </si>
  <si>
    <t>HORTALIZAS JAPONESAS</t>
  </si>
  <si>
    <t>AURELIO ROSAS CASIMIRO</t>
  </si>
  <si>
    <t>Operador</t>
  </si>
  <si>
    <t>VATACHOFERES</t>
  </si>
  <si>
    <t>aureliorosas08@gmail.com</t>
  </si>
  <si>
    <t>ROCA6208232S0</t>
  </si>
  <si>
    <t>AURO MANUEL SANCHEZ CASIANO</t>
  </si>
  <si>
    <t>a6242386906@gmail.com</t>
  </si>
  <si>
    <t>SACA860824QF0</t>
  </si>
  <si>
    <t>ECLIPCE</t>
  </si>
  <si>
    <t>LOMAS DEL SOL</t>
  </si>
  <si>
    <t>AUSTREBERTO PORTILLA SANCHEZ</t>
  </si>
  <si>
    <t>portillasanchez73@gmail.com</t>
  </si>
  <si>
    <t>ELIZABETH HERNANDEZ ACOSTA</t>
  </si>
  <si>
    <t>distribucion_xalap@camposreyeros.com</t>
  </si>
  <si>
    <t>elizahdez1@outlook.es</t>
  </si>
  <si>
    <t>POSA730210870</t>
  </si>
  <si>
    <t>URSULO GALVAN</t>
  </si>
  <si>
    <t>AXEL RODOLFO GUZMAN MARTINEZ</t>
  </si>
  <si>
    <t>Analista de combustible</t>
  </si>
  <si>
    <t>Analista</t>
  </si>
  <si>
    <t>ag2394055@gmail.com</t>
  </si>
  <si>
    <t>GUMA040201IC8</t>
  </si>
  <si>
    <t>MAR MEDITERRANEO</t>
  </si>
  <si>
    <t>18 DE MARZO</t>
  </si>
  <si>
    <t>BLADIMIR TRILLO MORALES</t>
  </si>
  <si>
    <t>bladimir.trillo@camposreyeros.com</t>
  </si>
  <si>
    <t>bladimir.trillo@yahoo.com.mx</t>
  </si>
  <si>
    <t>TIMB871223TU8</t>
  </si>
  <si>
    <t>PRIV. LAS PALMAS</t>
  </si>
  <si>
    <t>DEL MORAL</t>
  </si>
  <si>
    <t>BLAS MENDOZA PEREZ</t>
  </si>
  <si>
    <t>blas.mendoza@camposreyeros.com</t>
  </si>
  <si>
    <t>MEPB6802023V6</t>
  </si>
  <si>
    <t>PINTURAS Y COMPLEMENTOS DE VERACRUZ SA DE CV</t>
  </si>
  <si>
    <t>BRANDON BALBUENA JIMENEZ</t>
  </si>
  <si>
    <t>VERSALLES</t>
  </si>
  <si>
    <t>BRANBAJZ130602@GMAIL.COM</t>
  </si>
  <si>
    <t>322 135 1135</t>
  </si>
  <si>
    <t>15N69121890</t>
  </si>
  <si>
    <t>BAJB020613EL2</t>
  </si>
  <si>
    <t>HACIENDA BUENAVENTURA</t>
  </si>
  <si>
    <t>BRAYAM GUILLERMO VILLARRUEL GODOY</t>
  </si>
  <si>
    <t>brayamvillarruel@gmail.com</t>
  </si>
  <si>
    <t>VIGB980520IC7</t>
  </si>
  <si>
    <t>VALLE DE AMECA</t>
  </si>
  <si>
    <t>PARQUE REAL</t>
  </si>
  <si>
    <t>BRAYAN RENE ALVAREZ ALDUCIN</t>
  </si>
  <si>
    <t>AUTOMOTIVO SAN JOSE</t>
  </si>
  <si>
    <t>ZONA SUR 1</t>
  </si>
  <si>
    <t>brayanrenealvarezcontreras4@gmail.com</t>
  </si>
  <si>
    <t>AAAB0202048F4</t>
  </si>
  <si>
    <t>FRANCISCO PAYEN SANDOVAL</t>
  </si>
  <si>
    <t>VISTA HERMOSA</t>
  </si>
  <si>
    <t>BRENDA ELIZABETH CORTEZ BARRIOS</t>
  </si>
  <si>
    <t>Asesor Decorativo Temporal</t>
  </si>
  <si>
    <t>CACAHOATAN</t>
  </si>
  <si>
    <t>lizzy_coderlin@hotmail.com</t>
  </si>
  <si>
    <t>ENRIQUE MITZUI GALVEZ</t>
  </si>
  <si>
    <t>enriquemitzui@camposreyeros.com</t>
  </si>
  <si>
    <t>enri_co69@hotmail.com</t>
  </si>
  <si>
    <t>COBB890815SU3</t>
  </si>
  <si>
    <t>19 OTE FTE ESC V Q</t>
  </si>
  <si>
    <t>RICARDO MARROQUIN RODRIGUEZ</t>
  </si>
  <si>
    <t>ricardo.marroquin@camposreyeros.com</t>
  </si>
  <si>
    <t>marroquin_11@hotmail.com</t>
  </si>
  <si>
    <t>BRYAN DE JESUS CHOLICO PULIDO</t>
  </si>
  <si>
    <t>bryancholuco@gmail.com</t>
  </si>
  <si>
    <t>1N67178315</t>
  </si>
  <si>
    <t>COPB021212JI8</t>
  </si>
  <si>
    <t>ING TELLO</t>
  </si>
  <si>
    <t>CARLOS ALBERTO MARTINEZ RUVALCABA</t>
  </si>
  <si>
    <t>martinezruvalcaba83@gmail.com</t>
  </si>
  <si>
    <t>L3140RC1124578</t>
  </si>
  <si>
    <t>MARC830911IF1</t>
  </si>
  <si>
    <t>CDA. BOCAMAYA NORTE</t>
  </si>
  <si>
    <t>QUINTAS DEL SOL</t>
  </si>
  <si>
    <t>CARLOS ALBERTO PEREZ TORRES</t>
  </si>
  <si>
    <t>pereztorrescarlosalberto210@gmail.com</t>
  </si>
  <si>
    <t>PETC730107826</t>
  </si>
  <si>
    <t>RIO NIGER</t>
  </si>
  <si>
    <t>LOS ARCOS</t>
  </si>
  <si>
    <t>CARLOS ALBERTO RICO LOPEZ</t>
  </si>
  <si>
    <t>carlosalbertoricolopez8@gmail.com</t>
  </si>
  <si>
    <t>RILC811111EA5</t>
  </si>
  <si>
    <t>JUAN ESCUTIA</t>
  </si>
  <si>
    <t>NIÑOS HEROES</t>
  </si>
  <si>
    <t>CARLOS ALBERTO VELEZ ESCALANTE</t>
  </si>
  <si>
    <t>Gerente de Sucursal</t>
  </si>
  <si>
    <t>OLIVARES</t>
  </si>
  <si>
    <t>olivares_her@camposreyeros.com</t>
  </si>
  <si>
    <t>carlosvelez2727@hotmail.com</t>
  </si>
  <si>
    <t>ERNESTO MORENO TANORI</t>
  </si>
  <si>
    <t>ernesto.moreno@camposreyeros.com</t>
  </si>
  <si>
    <t>ernestotanori4@gmail.com</t>
  </si>
  <si>
    <t>662 1118265</t>
  </si>
  <si>
    <t>VEEC990408EJ8</t>
  </si>
  <si>
    <t>AV ARTICULO TERCERO</t>
  </si>
  <si>
    <t>LEY 57</t>
  </si>
  <si>
    <t>CARLOS EDUARDO SERRANO NIEVES</t>
  </si>
  <si>
    <t>carloscorona4977@gmail.com</t>
  </si>
  <si>
    <t>SENC941013U4A</t>
  </si>
  <si>
    <t>GRANIZO</t>
  </si>
  <si>
    <t>SANTA MONICA DE LOS CHORRITOS</t>
  </si>
  <si>
    <t>CARLOS ENRIQUE AGUILAR ZEPEDA</t>
  </si>
  <si>
    <t>operador08_tapac@camposreyeros.com</t>
  </si>
  <si>
    <t>9622054814carlos@gmail.com</t>
  </si>
  <si>
    <t>37N0240583</t>
  </si>
  <si>
    <t>AUZC010320B88</t>
  </si>
  <si>
    <t>VILLA DE LAS ROSAS</t>
  </si>
  <si>
    <t>CARLOS ERASMO VILLARREAL SANCHEZ</t>
  </si>
  <si>
    <t>CAMELIA</t>
  </si>
  <si>
    <t>carlos.villarreal@camposreyeros.com</t>
  </si>
  <si>
    <t>charless_27@hotmail.com</t>
  </si>
  <si>
    <t>JOSE ACOSTA QUIROZ</t>
  </si>
  <si>
    <t>narciso.acosta@camposreyeros.com</t>
  </si>
  <si>
    <t>nacostaq@hotmail.com</t>
  </si>
  <si>
    <t>VISC8612276K3</t>
  </si>
  <si>
    <t>RETORNO BRIAZO</t>
  </si>
  <si>
    <t>FRACCIONAMIENTO ROMANZA</t>
  </si>
  <si>
    <t>CARLOS LOPEZ RUIZ</t>
  </si>
  <si>
    <t>carlos.lopez@camposreyeros.com</t>
  </si>
  <si>
    <t>carlos8.clr@gmail.com</t>
  </si>
  <si>
    <t>LORC971126RT2</t>
  </si>
  <si>
    <t>AV. ENRIQUE C. REBSAMEN</t>
  </si>
  <si>
    <t>MARTIRES DE CHICAGO</t>
  </si>
  <si>
    <t>CARLOS REYES LANDA</t>
  </si>
  <si>
    <t>ecarloss419@gmail.com</t>
  </si>
  <si>
    <t>RELC740811P84</t>
  </si>
  <si>
    <t>AV NORTE UNO 45</t>
  </si>
  <si>
    <t>Rafael Hernández Ochoa</t>
  </si>
  <si>
    <t>CARLOS SALAZAR AGUILAR</t>
  </si>
  <si>
    <t>c.s.a.16.06.26@gmail.com</t>
  </si>
  <si>
    <t>SAAC950813FF2</t>
  </si>
  <si>
    <t>PABLO FRANCO 1043</t>
  </si>
  <si>
    <t>Lomas de Coapinole</t>
  </si>
  <si>
    <t>CARLOS SORIANO ESPINOZA</t>
  </si>
  <si>
    <t>VENTAS ESPECIALES</t>
  </si>
  <si>
    <t>Carlosoriano1979@gmail.com</t>
  </si>
  <si>
    <t>EULISES FIGUEROA BARRIOS</t>
  </si>
  <si>
    <t>escorpion1114eulises@gmail.com</t>
  </si>
  <si>
    <t>SOEC790203MF4</t>
  </si>
  <si>
    <t>MZA 80LOTE 01 S/N</t>
  </si>
  <si>
    <t>TIERRA Y LIBERTAD</t>
  </si>
  <si>
    <t>CESAR AGUILAR ORNELAS</t>
  </si>
  <si>
    <t>POETA</t>
  </si>
  <si>
    <t>clavijero_xal@comex.care</t>
  </si>
  <si>
    <t>cesaralonso158@gmail.com</t>
  </si>
  <si>
    <t>AUOC0007268Y0</t>
  </si>
  <si>
    <t>PRINCIPAL #30</t>
  </si>
  <si>
    <t>Las Brisas</t>
  </si>
  <si>
    <t>CESAR ALBERTO FERNANDEZ RUIZ</t>
  </si>
  <si>
    <t>hzjkadunzn@gmail.com</t>
  </si>
  <si>
    <t>1R61105225</t>
  </si>
  <si>
    <t>FERC930908970</t>
  </si>
  <si>
    <t>AVENIDA INDIGENA</t>
  </si>
  <si>
    <t>MESA COLORADA PONIENTE</t>
  </si>
  <si>
    <t>CESAR ALBERTO GALINDO HERNANDEZ</t>
  </si>
  <si>
    <t>Jefe de Distribucion</t>
  </si>
  <si>
    <t>cesar.galindo@camposreyeros.com</t>
  </si>
  <si>
    <t>bethogh123@hotmail.com</t>
  </si>
  <si>
    <t>UBOO2GKIC</t>
  </si>
  <si>
    <t>TIPO B</t>
  </si>
  <si>
    <t>GAHC920912UR9</t>
  </si>
  <si>
    <t>2A. PRIVADA DE LOS MISTERIOS</t>
  </si>
  <si>
    <t>SAN MIGUEL DEL SOLDADO</t>
  </si>
  <si>
    <t>UDOR2SURS</t>
  </si>
  <si>
    <t>TIPO D</t>
  </si>
  <si>
    <t>CESAR ANDRES CANUL VERDUGO</t>
  </si>
  <si>
    <t>operador03_hermo@camposreyeros.com</t>
  </si>
  <si>
    <t>CESARANDRESCANULVERDUGO@GMAIL.COM</t>
  </si>
  <si>
    <t>662 433 4696</t>
  </si>
  <si>
    <t>CAVC961130SW9</t>
  </si>
  <si>
    <t>PROFESOR FRANCISCO MENESES</t>
  </si>
  <si>
    <t>ALTARES</t>
  </si>
  <si>
    <t>CESAR ENRIQUE OROZCO CUELLAR</t>
  </si>
  <si>
    <t>enrique_orozco_19@hotmail.com</t>
  </si>
  <si>
    <t>OOCC931228AL7</t>
  </si>
  <si>
    <t>REAL DE LOS HULES</t>
  </si>
  <si>
    <t>PASEOS  DEL VALLE</t>
  </si>
  <si>
    <t>CESAR FERNANDO SANCHEZ ALVAREZ</t>
  </si>
  <si>
    <t>operador06_bajac@camposreyeros.com</t>
  </si>
  <si>
    <t>sporfishin@gmail.com</t>
  </si>
  <si>
    <t>LDF00026264</t>
  </si>
  <si>
    <t>SAAC891217MQ2</t>
  </si>
  <si>
    <t>ANDADOR PASEOS DEL CORTEZ</t>
  </si>
  <si>
    <t>PEDREGAL DEL CORTEZ</t>
  </si>
  <si>
    <t>CESAR NAVA URRUTIA</t>
  </si>
  <si>
    <t>navacesar620@gmail.com</t>
  </si>
  <si>
    <t>NAUC870326228</t>
  </si>
  <si>
    <t>RAYO</t>
  </si>
  <si>
    <t>LOMAS SEL SOL</t>
  </si>
  <si>
    <t>CESAR PEREAN ABURTO</t>
  </si>
  <si>
    <t>Chofer Especializado</t>
  </si>
  <si>
    <t>Direccion General</t>
  </si>
  <si>
    <t>sincorreo@sayil.com.mx</t>
  </si>
  <si>
    <t>PEAC830225UB1</t>
  </si>
  <si>
    <t>PRIVADA DE CIRCUITO VENUS</t>
  </si>
  <si>
    <t>CERRO COLORADO</t>
  </si>
  <si>
    <t>CESAR RICARDO GUZMAN OROZCO</t>
  </si>
  <si>
    <t>crgo_ogrc@hotmail.com</t>
  </si>
  <si>
    <t>GUOC9508088WA</t>
  </si>
  <si>
    <t>SAN ISIDRO E/SAN JUAN B.</t>
  </si>
  <si>
    <t>VILLAS DE GUADALUPE</t>
  </si>
  <si>
    <t>CESAR YAHIR GOMEZ ALVAREZ</t>
  </si>
  <si>
    <t>csargomezalv89@outlook.com</t>
  </si>
  <si>
    <t>MAR-49407-19</t>
  </si>
  <si>
    <t>GOAC8909188G5</t>
  </si>
  <si>
    <t>2DA ETAPA LOMAS DEL SOL</t>
  </si>
  <si>
    <t>CHAPLIN GARCIA PADILLA</t>
  </si>
  <si>
    <t>BODEGA</t>
  </si>
  <si>
    <t>operador01_valla@camposreyeros.com</t>
  </si>
  <si>
    <t>axelhelena15@gmail.com</t>
  </si>
  <si>
    <t>322 189 1147</t>
  </si>
  <si>
    <t>15R34008012</t>
  </si>
  <si>
    <t>GAPC880406HG0</t>
  </si>
  <si>
    <t>+</t>
  </si>
  <si>
    <t>CHRISTIAN ALEJANDRO ORTIZ BENITEZ</t>
  </si>
  <si>
    <t>co5435417@gmail.com</t>
  </si>
  <si>
    <t>OIBC880510FB3</t>
  </si>
  <si>
    <t>JALISCO</t>
  </si>
  <si>
    <t>TLAQUEPAQUE</t>
  </si>
  <si>
    <t>CHRISTIAN JUAN SANTIAGO</t>
  </si>
  <si>
    <t>christiandaniel793@gmail.com</t>
  </si>
  <si>
    <t>JUSC941207AS3</t>
  </si>
  <si>
    <t>CHRISTIAN MARIO CABRERA MIRAMONTES</t>
  </si>
  <si>
    <t>mantenimientobcs@camposreyeros.com</t>
  </si>
  <si>
    <t>christianibclpz@gmail.com</t>
  </si>
  <si>
    <t>CAMC8802271GA</t>
  </si>
  <si>
    <t>CANAL DE LA MANCHA</t>
  </si>
  <si>
    <t>CAMINO REAL</t>
  </si>
  <si>
    <t>CHRISTIAN TENORIO CRUZ</t>
  </si>
  <si>
    <t>PROLOTENO@GMAIL.COM</t>
  </si>
  <si>
    <t>37C0250218</t>
  </si>
  <si>
    <t>TECC900303Q18</t>
  </si>
  <si>
    <t>15 AVENIDA NORTE, ENTRE 3RA Y 5TA NORTE</t>
  </si>
  <si>
    <t>CHRISTIAN TONATIHU MELGOZA MENDEZ</t>
  </si>
  <si>
    <t>vocacion_lcbcs@camposreyeros.com</t>
  </si>
  <si>
    <t>christin.111211@gmail.com</t>
  </si>
  <si>
    <t>MEMC920714518</t>
  </si>
  <si>
    <t>OCAMPO ENTRE REFORMA Y 5 DE FEBRERO</t>
  </si>
  <si>
    <t>EJIDAL</t>
  </si>
  <si>
    <t>CHRISTOPHER GERMAN MONTERO BECERRA</t>
  </si>
  <si>
    <t>tachi-51@hotmail.com</t>
  </si>
  <si>
    <t>MOBC960509L20</t>
  </si>
  <si>
    <t>OPALO</t>
  </si>
  <si>
    <t>SAGRADA FAMILIA</t>
  </si>
  <si>
    <t>CIRENIO BAUTISTA CRUZ</t>
  </si>
  <si>
    <t>Atenas</t>
  </si>
  <si>
    <t>atenas_xal@comex.care</t>
  </si>
  <si>
    <t>nosetur10@gmail.com</t>
  </si>
  <si>
    <t>BACC8610114I5</t>
  </si>
  <si>
    <t>ALAMOS #43</t>
  </si>
  <si>
    <t>FELIPE CARRILLO PUERTO</t>
  </si>
  <si>
    <t>CLARISA ELIZABETH PEREZ VILLEDA</t>
  </si>
  <si>
    <t>Auxiliar Administrativo de Ventas</t>
  </si>
  <si>
    <t>clarissavilleda326@gmail.com</t>
  </si>
  <si>
    <t>PEVC030329AG5</t>
  </si>
  <si>
    <t>M42 L11 MISION DE LORETO</t>
  </si>
  <si>
    <t>CERRO DE LOS VENADOS</t>
  </si>
  <si>
    <t>CRISTHIAN ALBERTO GARCIA PELAYO</t>
  </si>
  <si>
    <t>operador06_valla@camposreyeros.com</t>
  </si>
  <si>
    <t>pelayobeto98@gmail.com</t>
  </si>
  <si>
    <t>PAOLA HERNANDEZ ORTEGA</t>
  </si>
  <si>
    <t>gerenteregionalcontablevallarta@camposreyeros.com</t>
  </si>
  <si>
    <t>paola240892@gmail.com</t>
  </si>
  <si>
    <t>-----</t>
  </si>
  <si>
    <t>15R4992300</t>
  </si>
  <si>
    <t>GAPC960807643</t>
  </si>
  <si>
    <t>LIBERTAD</t>
  </si>
  <si>
    <t>PITILLAL CENTRO</t>
  </si>
  <si>
    <t>CRISTIAN CASTRO MARTINEZ</t>
  </si>
  <si>
    <t>l-in-k13@hotmail.com</t>
  </si>
  <si>
    <t>CAMC950323HVA</t>
  </si>
  <si>
    <t>RIO CARNERO #23</t>
  </si>
  <si>
    <t>BENITO JUAREZ</t>
  </si>
  <si>
    <t>CRISTIAN FAVELA LOPEZ</t>
  </si>
  <si>
    <t>Encargado de Almacén</t>
  </si>
  <si>
    <t>Encargado</t>
  </si>
  <si>
    <t>Almacen</t>
  </si>
  <si>
    <t>ALMACEN SUR 1</t>
  </si>
  <si>
    <t>mateo280118@gmail.com</t>
  </si>
  <si>
    <t>AURORA DELGADO FLORES</t>
  </si>
  <si>
    <t>aurora.delgado@camposreyeros.com</t>
  </si>
  <si>
    <t>auroradf19@gmail.com</t>
  </si>
  <si>
    <t>FALC931028617</t>
  </si>
  <si>
    <t>STA LUCIA LOTE 75 SJC</t>
  </si>
  <si>
    <t>PUERTA REAL</t>
  </si>
  <si>
    <t>CRISTIAN RAFAEL TOVAR LEYVA</t>
  </si>
  <si>
    <t>cristian.tovar@camposreyeros.com</t>
  </si>
  <si>
    <t>cristiantovar133@gmail.com</t>
  </si>
  <si>
    <t>TOLC921017HK7</t>
  </si>
  <si>
    <t>SAN XAVIER</t>
  </si>
  <si>
    <t>FRACC. PUEBLITOS</t>
  </si>
  <si>
    <t>CYNTHIA VANESSA VARGAS AVILES</t>
  </si>
  <si>
    <t>cynthia.vargas@camposreyeros.com</t>
  </si>
  <si>
    <t>vanessavargas2106@gmail.com</t>
  </si>
  <si>
    <t>VAAC790621CB3</t>
  </si>
  <si>
    <t>M MAZA JUAREZ #2825 ESQUINA 5 DE FEB</t>
  </si>
  <si>
    <t>BENITO JUÁREZ ORIENTE</t>
  </si>
  <si>
    <t>DANIEL ALEJANDRO GONZALEZ JIMENEZ</t>
  </si>
  <si>
    <t>dgonzalez@comexpintacolor.com</t>
  </si>
  <si>
    <t>danielgj8@hotmail.com</t>
  </si>
  <si>
    <t>GOJD880709HY6</t>
  </si>
  <si>
    <t>ARROYOS</t>
  </si>
  <si>
    <t>DEL MAR</t>
  </si>
  <si>
    <t>DANIEL ALEJANDRO HERNANDEZ RAMIREZ</t>
  </si>
  <si>
    <t>aler97193@gmail.com</t>
  </si>
  <si>
    <t>HERD951017R81</t>
  </si>
  <si>
    <t>ARTESANOS</t>
  </si>
  <si>
    <t>OBLATOS</t>
  </si>
  <si>
    <t>DANIEL CABALLERO COLORADO</t>
  </si>
  <si>
    <t>COSAUTLAN</t>
  </si>
  <si>
    <t>8182563999dani@gmail.com</t>
  </si>
  <si>
    <t>JESSICA GASCA CRUZ</t>
  </si>
  <si>
    <t>jessica.gasca@camposreyeros.com</t>
  </si>
  <si>
    <t>jessica_1212_08@hotmail.com</t>
  </si>
  <si>
    <t>CACD010808EW3</t>
  </si>
  <si>
    <t>NICOLAS BRAVO</t>
  </si>
  <si>
    <t>BARRANCA NUEVA</t>
  </si>
  <si>
    <t>DANIEL ELOX CORTES</t>
  </si>
  <si>
    <t>eloxdaniel1378@gmail.com</t>
  </si>
  <si>
    <t>UB002VFNW</t>
  </si>
  <si>
    <t>EOCD7409133L7</t>
  </si>
  <si>
    <t>RAFAEL VALENZUELA #110</t>
  </si>
  <si>
    <t>DANIEL EMILIANO RAMIREZ MARTINEZ</t>
  </si>
  <si>
    <t>ramirezmartinezdaniel850@gmail.com</t>
  </si>
  <si>
    <t>RAMD0011062M3</t>
  </si>
  <si>
    <t>LOMA CORTA NORTE</t>
  </si>
  <si>
    <t>LOMA DORADA</t>
  </si>
  <si>
    <t>DANIEL MARTIN LOPEZ SERNA</t>
  </si>
  <si>
    <t>lopezdanielmartin64@gmail.com</t>
  </si>
  <si>
    <t>LOSD840310A76</t>
  </si>
  <si>
    <t>9A AV SUR</t>
  </si>
  <si>
    <t>16 DE SEPTIEMBRE</t>
  </si>
  <si>
    <t>DANIEL MENDOZA HERNANDEZ</t>
  </si>
  <si>
    <t>PEÑASCAL</t>
  </si>
  <si>
    <t>lasvigas_xal@comex.care</t>
  </si>
  <si>
    <t>dannii.m.1994@gmail.com</t>
  </si>
  <si>
    <t>HORACIO PEREZ CORTES</t>
  </si>
  <si>
    <t>horacio.perez@camposreyeros.com</t>
  </si>
  <si>
    <t>horacio.cortes.05@gmail.com</t>
  </si>
  <si>
    <t>22 88 116019</t>
  </si>
  <si>
    <t>MEHD940515635</t>
  </si>
  <si>
    <t>ESFUERZO</t>
  </si>
  <si>
    <t>Banderilla Centro</t>
  </si>
  <si>
    <t>DANIEL ORELLANA LOPEZ</t>
  </si>
  <si>
    <t>operador07_tapac@camposreyeros.com</t>
  </si>
  <si>
    <t>gomezjaquelinne91@gmail.com</t>
  </si>
  <si>
    <t>37C0245564</t>
  </si>
  <si>
    <t>OELD910719BC6</t>
  </si>
  <si>
    <t>CALLE HEBRON</t>
  </si>
  <si>
    <t>COL. HERMOSA PROVINCIA</t>
  </si>
  <si>
    <t>DANIEL PEREZ GARCIA</t>
  </si>
  <si>
    <t>perezgarciadaniel22@gmail.com</t>
  </si>
  <si>
    <t>PEGD960822N29</t>
  </si>
  <si>
    <t>Calle Enomoto #9 INt. 10 Colonia San Sebastian</t>
  </si>
  <si>
    <t>San Sebastián</t>
  </si>
  <si>
    <t>DANIEL PEREZ NAVARRO</t>
  </si>
  <si>
    <t>danielperezn12@gmail.com</t>
  </si>
  <si>
    <t>PEND711031MN2</t>
  </si>
  <si>
    <t>DANIEL VAZQUEZ BARRIENTOS</t>
  </si>
  <si>
    <t>VABD7706182G6</t>
  </si>
  <si>
    <t>SAN BERNARDO</t>
  </si>
  <si>
    <t>ENCANTOS DEL SUMIDERO</t>
  </si>
  <si>
    <t>DANIEL ZAVALETA VAZQUEZ</t>
  </si>
  <si>
    <t>PRESIDENTES</t>
  </si>
  <si>
    <t>daniel.zavaleta@camposreyeros.com</t>
  </si>
  <si>
    <t>danzv2129@gmail.com</t>
  </si>
  <si>
    <t>JESUS EDUARDO ANDRADE ALVARADO</t>
  </si>
  <si>
    <t>jesus.andrade@camposreyeros.com</t>
  </si>
  <si>
    <t>EDUARDO.LIZ44@GMAIL.COM</t>
  </si>
  <si>
    <t>ZAVD8307034A2</t>
  </si>
  <si>
    <t>FRANCISCO VAZQUEZ</t>
  </si>
  <si>
    <t>OBRERO CAMPESINA</t>
  </si>
  <si>
    <t>DAVID ALEJANDRO MORA FLORES</t>
  </si>
  <si>
    <t>SAN BRUNO</t>
  </si>
  <si>
    <t>sanbruno_xal@comex.care</t>
  </si>
  <si>
    <t>dhalex89@gmail.com</t>
  </si>
  <si>
    <t>HECTOR GERARDO HIDALGO TORRES</t>
  </si>
  <si>
    <t>hector.hidalgo@camposreyeros.com</t>
  </si>
  <si>
    <t>hector.hidalgo1980@hotmail.com</t>
  </si>
  <si>
    <t>22 88 14 60 96</t>
  </si>
  <si>
    <t>MOFD90062641A</t>
  </si>
  <si>
    <t>GUSTAVO DIAZ ORDAZ</t>
  </si>
  <si>
    <t>FRANCISCO VILLA</t>
  </si>
  <si>
    <t>DAVID ALEXIS RIVERA HERNANDEZ</t>
  </si>
  <si>
    <t>elefante0430@gmail.com</t>
  </si>
  <si>
    <t>RIHD000430CR6</t>
  </si>
  <si>
    <t>PRIVADA MARTIRES DEL 28 DE AGOSTO</t>
  </si>
  <si>
    <t>DAVID ALVAREZ MENDEZ</t>
  </si>
  <si>
    <t>davidalvarez1005@gmail.com</t>
  </si>
  <si>
    <t>AAMD720805915</t>
  </si>
  <si>
    <t>ISLA CEDROS</t>
  </si>
  <si>
    <t>VILLAS DEL PACIFICO</t>
  </si>
  <si>
    <t>DAVID SALOMON PEREDIA MEDINA</t>
  </si>
  <si>
    <t>Salomonperediamedina@gmail.com</t>
  </si>
  <si>
    <t>PEMD9810061H9</t>
  </si>
  <si>
    <t>MARINA</t>
  </si>
  <si>
    <t>DIEGO ESTRADA GONZALEZ</t>
  </si>
  <si>
    <t>BASILIO BADILLO</t>
  </si>
  <si>
    <t>destrada@comexpintacolor.com</t>
  </si>
  <si>
    <t>diego_mf2@hotmail.com</t>
  </si>
  <si>
    <t>EAGD8504174R2</t>
  </si>
  <si>
    <t>ECUADOR 1530</t>
  </si>
  <si>
    <t>Lázaro Cárdenas</t>
  </si>
  <si>
    <t>DIEGO GUTIERREZ ROMAN</t>
  </si>
  <si>
    <t>GUERRERO</t>
  </si>
  <si>
    <t>romanarmando385@gmail.com</t>
  </si>
  <si>
    <t>GURD950104J2A</t>
  </si>
  <si>
    <t>CALLE DR. BELISARIO DOMINGUEZ, S/N, COLONIA XOCHILTEPEC, TUZANTAN, CHIAPAS.</t>
  </si>
  <si>
    <t>XOCHILTEPEC</t>
  </si>
  <si>
    <t>DIEGO JUAREZ FUENTES</t>
  </si>
  <si>
    <t>GALAXIAS</t>
  </si>
  <si>
    <t>ARMANDO251192@HOTMAIL.COM</t>
  </si>
  <si>
    <t>JUFD921125IK7</t>
  </si>
  <si>
    <t>DOMICILIO CONOCIDO</t>
  </si>
  <si>
    <t>CANTON EL PORVENIR</t>
  </si>
  <si>
    <t>DIEGO MICHEL VARGAS ROMO</t>
  </si>
  <si>
    <t>diegomichelvargasromo@gmail.com</t>
  </si>
  <si>
    <t>VAED931002QSA</t>
  </si>
  <si>
    <t>GOMEZ FARIAS</t>
  </si>
  <si>
    <t>MEDRANO</t>
  </si>
  <si>
    <t>DIEGO RAYMUNDO VALDES GUTIERREZ</t>
  </si>
  <si>
    <t>nupudark@gmail.com</t>
  </si>
  <si>
    <t>VAGD9702041J8</t>
  </si>
  <si>
    <t>GUILLERMO CHVEZ</t>
  </si>
  <si>
    <t>LOMAS DEL PARAISO</t>
  </si>
  <si>
    <t>ADMINISTRADORA Y DESARROLLADORA MAQUIL, SA DE CV</t>
  </si>
  <si>
    <t>EDGAR ALAN MALDONADO LANDAVAZO</t>
  </si>
  <si>
    <t>alannacorig@gmail.com</t>
  </si>
  <si>
    <t>GEOVANNA OZUNA ZACARIAS</t>
  </si>
  <si>
    <t>geovanna.ozuna@camposreyeros.com</t>
  </si>
  <si>
    <t>ozunageovanna@gmail.com</t>
  </si>
  <si>
    <t>MALE910217JE5</t>
  </si>
  <si>
    <t>AMAPOLAS</t>
  </si>
  <si>
    <t>EDGAR ARAMBURO RUIZ</t>
  </si>
  <si>
    <t>VEREDAS</t>
  </si>
  <si>
    <t>edlemome@gmail.com</t>
  </si>
  <si>
    <t>AARE780918GI1</t>
  </si>
  <si>
    <t>transpeninsular  mza 2 lote 3  sin numero</t>
  </si>
  <si>
    <t>santa anita</t>
  </si>
  <si>
    <t>no aplica</t>
  </si>
  <si>
    <t>Analista de Acuerdos Comerciales</t>
  </si>
  <si>
    <t>ZACATAL</t>
  </si>
  <si>
    <t>ed_gararburo@hotmail.com</t>
  </si>
  <si>
    <t>NO APLICA</t>
  </si>
  <si>
    <t>CARR. TRANSPENINSULAR MZA 02 LTE03 S/N</t>
  </si>
  <si>
    <t>SANTA ANITA</t>
  </si>
  <si>
    <t>Servicios Especializados de Pintura S.C. de R.L.</t>
  </si>
  <si>
    <t>EDGAR DIAZ GUTIERREZ</t>
  </si>
  <si>
    <t>forkent1@gmail.com</t>
  </si>
  <si>
    <t>DIGE920909PR1</t>
  </si>
  <si>
    <t>MARQUEZ DE LEON  ESQ. CARRANZA</t>
  </si>
  <si>
    <t>LOS OLIVOS</t>
  </si>
  <si>
    <t>EDGAR EDUARDO URRUTIA OLIVARES</t>
  </si>
  <si>
    <t>eduardoedgarurrutiaolivares@gmail.com</t>
  </si>
  <si>
    <t>UUOE770625FZ4</t>
  </si>
  <si>
    <t>AV DE LOS BELENES</t>
  </si>
  <si>
    <t>JARDINES DEL VALLE</t>
  </si>
  <si>
    <t>EDGAR GARCIA ISLAS</t>
  </si>
  <si>
    <t>EJIDO</t>
  </si>
  <si>
    <t>egi.playa@gmail.com</t>
  </si>
  <si>
    <t>GAIE860618CW7</t>
  </si>
  <si>
    <t>FLOR DE NOCHEBUENA</t>
  </si>
  <si>
    <t>PALMAS II</t>
  </si>
  <si>
    <t>EDGAR MISAEL COLIO MALDONADO</t>
  </si>
  <si>
    <t>edgarmisaelcoliomaldonado5@gmail.com</t>
  </si>
  <si>
    <t>COME981221QR2</t>
  </si>
  <si>
    <t>EDGAR REYNOSO MARTINEZ</t>
  </si>
  <si>
    <t>KRISTAL</t>
  </si>
  <si>
    <t>edgar.reynoso@camposreyeros.com</t>
  </si>
  <si>
    <t>reynosoedgar811@gmail.com</t>
  </si>
  <si>
    <t>REME941128HQ1</t>
  </si>
  <si>
    <t>TIERRA BLANCA</t>
  </si>
  <si>
    <t>RAFAEL HERNANDEZ OCHOA</t>
  </si>
  <si>
    <t>CONSULTORIA TRAMIS, S.A. DE C.V.</t>
  </si>
  <si>
    <t>EDGAR ROSAS PEREA</t>
  </si>
  <si>
    <t>EDGARROSASPC@GMAIL.COM</t>
  </si>
  <si>
    <t>MARIA LUISA SALAZAR ROMERO</t>
  </si>
  <si>
    <t>gerenteregionalcontablexalapa@camposreyeros.com</t>
  </si>
  <si>
    <t>salazar_marialuisa@hotmail.com</t>
  </si>
  <si>
    <t>ROPE831012JP5</t>
  </si>
  <si>
    <t>PRV CIRCUITO VENUZ 8 PROL. NAVARRETE Y PORVENIR</t>
  </si>
  <si>
    <t>Jefe de Almacen y Distribucion</t>
  </si>
  <si>
    <t>MARIO HERNANDEZ PEREZ</t>
  </si>
  <si>
    <t>mario.hernandez@camposreyeros.com</t>
  </si>
  <si>
    <t>mario.hernandezperez31190@gmail.com</t>
  </si>
  <si>
    <t>SACE9007294B7</t>
  </si>
  <si>
    <t>METEOROLOGIA</t>
  </si>
  <si>
    <t>CAMACHINES</t>
  </si>
  <si>
    <t>EDUARDO ALBERTO PESQUEIRA MARISCAL</t>
  </si>
  <si>
    <t>EDUARDO.PES1709@GMAIL.COM</t>
  </si>
  <si>
    <t>L3100RM1236514</t>
  </si>
  <si>
    <t>PEME940917MF4</t>
  </si>
  <si>
    <t>AV SEGUNDA</t>
  </si>
  <si>
    <t>PALO VERDE</t>
  </si>
  <si>
    <t>EDUARDO HERNANDEZ ALTAMIRANO</t>
  </si>
  <si>
    <t>lalohdz2402@gmail.com</t>
  </si>
  <si>
    <t>HEAE970224MB0</t>
  </si>
  <si>
    <t>CAMINEROS</t>
  </si>
  <si>
    <t>MAVER</t>
  </si>
  <si>
    <t>EDUARDO JIMENEZ CABRERA</t>
  </si>
  <si>
    <t>operador04_xalap@camposreyeros.com</t>
  </si>
  <si>
    <t>eys.1920@gmail.com</t>
  </si>
  <si>
    <t>EBOR2XKIH</t>
  </si>
  <si>
    <t>JICE920304LG7</t>
  </si>
  <si>
    <t>PRIV. LOS PINOS 15</t>
  </si>
  <si>
    <t>Lomas Del Seminario</t>
  </si>
  <si>
    <t>EDUARDO LUIS FLORES GONZALEZ</t>
  </si>
  <si>
    <t>eduardoluisfloresgonzalez918@gmail.com</t>
  </si>
  <si>
    <t>FOGE940611A45</t>
  </si>
  <si>
    <t>C LIC ANTONIO SOTO GAMA</t>
  </si>
  <si>
    <t>LOMAS DE SAYULA</t>
  </si>
  <si>
    <t>EDUARDO TELLEZ TORRES</t>
  </si>
  <si>
    <t>PLAZA DORADA</t>
  </si>
  <si>
    <t>eddyeddy1969@hotmail.com</t>
  </si>
  <si>
    <t>TETE690711R68</t>
  </si>
  <si>
    <t>MANZANA 19 LOTE 12</t>
  </si>
  <si>
    <t>FRAC. ACUARIO</t>
  </si>
  <si>
    <t>EDUARDO ZUÑIGA ACOSTA</t>
  </si>
  <si>
    <t>eduardo.zuniga@camposreyeros.com</t>
  </si>
  <si>
    <t>bruce_rma@hotmail.com</t>
  </si>
  <si>
    <t>ZUAE870318AS3</t>
  </si>
  <si>
    <t>AV 8 DE JULIO</t>
  </si>
  <si>
    <t>GUAYABITOS</t>
  </si>
  <si>
    <t>HEAE951112D43</t>
  </si>
  <si>
    <t>FRANCISCO VILLA #318</t>
  </si>
  <si>
    <t>ELIZABETH MIRAMONTES ENRIQUEZ</t>
  </si>
  <si>
    <t>Supervisor de Almacen</t>
  </si>
  <si>
    <t>MANANTIALES</t>
  </si>
  <si>
    <t>eliz_10_03@hotmail.com</t>
  </si>
  <si>
    <t>MIEE9203105I1</t>
  </si>
  <si>
    <t>PABLO VALDEZ # 2514</t>
  </si>
  <si>
    <t>SAN ISIDRO</t>
  </si>
  <si>
    <t>Coordinador Proservice</t>
  </si>
  <si>
    <t>Proservice</t>
  </si>
  <si>
    <t>elizabeth.miramontes@camposreyeros.com</t>
  </si>
  <si>
    <t>MIEE920310511</t>
  </si>
  <si>
    <t>PABLO VALDEZ</t>
  </si>
  <si>
    <t>JARDINES DE GUADALUPE</t>
  </si>
  <si>
    <t>Pinturas y Complementos de Veracruz SA de CV</t>
  </si>
  <si>
    <t>ELIZABETH SANTOS RIVERA</t>
  </si>
  <si>
    <t>Central Sur</t>
  </si>
  <si>
    <t>centralsur_tapa@camposreyeros.com</t>
  </si>
  <si>
    <t>es754050@gmail.com</t>
  </si>
  <si>
    <t>JOSE AVILA ESPADAS</t>
  </si>
  <si>
    <t>jose.avila@camposreyeros.com</t>
  </si>
  <si>
    <t>mikejmae@hotmail.com</t>
  </si>
  <si>
    <t>SARE931125A18</t>
  </si>
  <si>
    <t>AV. TAPACHULA MZ 10 LT 2</t>
  </si>
  <si>
    <t>ANTORCHA VIVAH</t>
  </si>
  <si>
    <t>ELIZABETH TORRES RUVALCABA</t>
  </si>
  <si>
    <t>liz.ruvalcaba@live.com</t>
  </si>
  <si>
    <t>TORJ900205B59</t>
  </si>
  <si>
    <t>GRANADINOS # 121</t>
  </si>
  <si>
    <t>NUEVA GALICIA</t>
  </si>
  <si>
    <t>ELIZABETH VACA REBOLLAR</t>
  </si>
  <si>
    <t>LACRUZ</t>
  </si>
  <si>
    <t>elizabeth.rebolla.39@gmail.com</t>
  </si>
  <si>
    <t>VARE930911E3A</t>
  </si>
  <si>
    <t>RICARDO FLORES MAGON</t>
  </si>
  <si>
    <t>VISTA BAHÍA</t>
  </si>
  <si>
    <t>EMILIO JESUS CARMONA RODRIGUEZ</t>
  </si>
  <si>
    <t>Vendedor Tecnico Automotivo</t>
  </si>
  <si>
    <t>emilio.carmona@camposreyeros.com</t>
  </si>
  <si>
    <t>emiliocarmonarodriguez@hotmail.com</t>
  </si>
  <si>
    <t>CARE711001MK1</t>
  </si>
  <si>
    <t>CERRO DE TLALOC</t>
  </si>
  <si>
    <t>COLINAS DEL SOL</t>
  </si>
  <si>
    <t>EMMANUEL ALEXANDER PAEZ GARCIA</t>
  </si>
  <si>
    <t>AUTOMOTIVO SAN LUCAS</t>
  </si>
  <si>
    <t>emmanuelalexanderpaezgarcia12@gmail.com</t>
  </si>
  <si>
    <t>TAGE971126F68</t>
  </si>
  <si>
    <t>MESA COLORADA</t>
  </si>
  <si>
    <t>EMMANUEL MARTINEZ ABURTO</t>
  </si>
  <si>
    <t>LA JOYA</t>
  </si>
  <si>
    <t>lajoya_xal@comex.care</t>
  </si>
  <si>
    <t>mamelin2495@gmail.com</t>
  </si>
  <si>
    <t>22 88 11 41 48</t>
  </si>
  <si>
    <t>MAAE950424CQ7</t>
  </si>
  <si>
    <t>CARR NAC FRTE ROTULO</t>
  </si>
  <si>
    <t>SAN SALVADOR ACAJETE</t>
  </si>
  <si>
    <t>EMMANUEL MILLAN DIAZ</t>
  </si>
  <si>
    <t>emmanuel.millan@camposreyeros.com</t>
  </si>
  <si>
    <t>pysysemmanuel13@gmail.com</t>
  </si>
  <si>
    <t>MIDE960126S8A</t>
  </si>
  <si>
    <t>CALLE SIN NOMBRE MZA V1 LTE 10</t>
  </si>
  <si>
    <t>CARIBE</t>
  </si>
  <si>
    <t>EMMANUEL MONTAÑO GAVARAIN</t>
  </si>
  <si>
    <t>MOGE920710LN0</t>
  </si>
  <si>
    <t>EL BOSQUE ALAMO Y POSTE</t>
  </si>
  <si>
    <t>LAS VEREDAS</t>
  </si>
  <si>
    <t>ENRIQUE ARTURO RIEKE COTA</t>
  </si>
  <si>
    <t>enriquerieke90@gmail.com</t>
  </si>
  <si>
    <t>RICE900524UC5</t>
  </si>
  <si>
    <t>NORMAL URBANA</t>
  </si>
  <si>
    <t>MIGE760523PX6</t>
  </si>
  <si>
    <t>AV 7A NORTE</t>
  </si>
  <si>
    <t>ENRIQUE ROSAS ROMERO</t>
  </si>
  <si>
    <t>enrique.rosas@camposreyeros.com</t>
  </si>
  <si>
    <t>enriquerosasr23@gmail.com</t>
  </si>
  <si>
    <t>RORE760323F52</t>
  </si>
  <si>
    <t>PRIV. BAROLO 5</t>
  </si>
  <si>
    <t>VILLA RESIDENCIAL BONITA</t>
  </si>
  <si>
    <t>Servicios de Informática y Variables S.A. de C.V.</t>
  </si>
  <si>
    <t>ERIC PABLO RIGOBERTO ANGULO RUBIO</t>
  </si>
  <si>
    <t>ericrubio132@gmail.com</t>
  </si>
  <si>
    <t>MGH98923</t>
  </si>
  <si>
    <t>AURE960517V80</t>
  </si>
  <si>
    <t>SANTA ROSALIA</t>
  </si>
  <si>
    <t>INFONAVIT RIO NILO</t>
  </si>
  <si>
    <t>ERICK ALDAIR VAZQUEZ COTA</t>
  </si>
  <si>
    <t>Tecnico de Mantenimiento Mecanico</t>
  </si>
  <si>
    <t>mantenimientosur@transportesvata.com</t>
  </si>
  <si>
    <t>aldairvazquez2610@hotmail.com</t>
  </si>
  <si>
    <t>VACE951028EG4</t>
  </si>
  <si>
    <t>AV JUAREZ</t>
  </si>
  <si>
    <t>SANTO DOMINGO</t>
  </si>
  <si>
    <t>ERICK JESUS GUTIERREZ HERNANDEZ</t>
  </si>
  <si>
    <t>erick290598@gmail.com</t>
  </si>
  <si>
    <t>GUHE9805295E6</t>
  </si>
  <si>
    <t>DOS</t>
  </si>
  <si>
    <t>LEYES DE REFORMA</t>
  </si>
  <si>
    <t>ERICK LOERA VELAZQUEZ</t>
  </si>
  <si>
    <t>Auxiliar Administrativo y Contable</t>
  </si>
  <si>
    <t>Contabilidad</t>
  </si>
  <si>
    <t>auxcontable.tap@transportesvata.com</t>
  </si>
  <si>
    <t>ERICKLORVEZ@GMAIL.COM</t>
  </si>
  <si>
    <t>LOVE8706262N5</t>
  </si>
  <si>
    <t>33A PNTE 17 ENTRE 10 Y 12 N, IGLESIA LUZ DEL MUNDO Y PORTON BLANCO</t>
  </si>
  <si>
    <t>5 DE FEBRERO</t>
  </si>
  <si>
    <t>INFINITY CENTER S.A. DE C.V.</t>
  </si>
  <si>
    <t>ERICK MARTINEZ MORALES</t>
  </si>
  <si>
    <t>erick.martinez@camposreyeros.com</t>
  </si>
  <si>
    <t>er.mart@hotmail.com</t>
  </si>
  <si>
    <t>MAMX7407195H6</t>
  </si>
  <si>
    <t>V DE LOS GIRASOLES</t>
  </si>
  <si>
    <t>VALLE DORADO</t>
  </si>
  <si>
    <t>ERICK OSUNA ALVAREZ</t>
  </si>
  <si>
    <t>osunaerick@gmail.com</t>
  </si>
  <si>
    <t>OUAE9709167U4</t>
  </si>
  <si>
    <t>PURPURA 213</t>
  </si>
  <si>
    <t>ARCOIRIS III</t>
  </si>
  <si>
    <t>ERIKA DEL CARMEN MORALES GUZMAN</t>
  </si>
  <si>
    <t>Gerente Corporativo de Transportes</t>
  </si>
  <si>
    <t>Transportes</t>
  </si>
  <si>
    <t>erika.morales@camposreyeros.com</t>
  </si>
  <si>
    <t>erika_mg31@hotmail.com</t>
  </si>
  <si>
    <t>RODRIGO CAMPOS VALLEJO</t>
  </si>
  <si>
    <t>rodrigocampos@camposreyeros.com</t>
  </si>
  <si>
    <t>MOGE830331V10</t>
  </si>
  <si>
    <t>ERIKA VAZQUEZ RENDON</t>
  </si>
  <si>
    <t>Gerente Administrativo</t>
  </si>
  <si>
    <t>erika.vazquez@camposreyeros.com</t>
  </si>
  <si>
    <t>erikavazquez.lcp@hotmail.com</t>
  </si>
  <si>
    <t>ARIZBET OLANO ZURUTUZA</t>
  </si>
  <si>
    <t>arizbetolano@camposreyeros.com</t>
  </si>
  <si>
    <t>VARE870728G34</t>
  </si>
  <si>
    <t>PASEO ARBOL DE LOMBARDO</t>
  </si>
  <si>
    <t>ALTAIRA RESIDENCIAL</t>
  </si>
  <si>
    <t>MOTE671230360</t>
  </si>
  <si>
    <t>ESPUELAS</t>
  </si>
  <si>
    <t>TERRANOVA</t>
  </si>
  <si>
    <t>ERNESTO PEREZ RODRIGUEZ</t>
  </si>
  <si>
    <t>ernesto.perez@camposreyeros.com</t>
  </si>
  <si>
    <t>ernestojavip@gmail.com</t>
  </si>
  <si>
    <t>PERE790529CT4</t>
  </si>
  <si>
    <t>1RA CALZADA DE TULIPANES #52</t>
  </si>
  <si>
    <t>Tulipanes</t>
  </si>
  <si>
    <t>ERNESTO TELLEZ GARCIA</t>
  </si>
  <si>
    <t>ernesto.tellez@camposreyeros.com</t>
  </si>
  <si>
    <t>etellez007@gmail.com</t>
  </si>
  <si>
    <t>TEGE811107H18</t>
  </si>
  <si>
    <t>UNIDAD HABITACIONAL POMONA</t>
  </si>
  <si>
    <t>MASE790116PK2</t>
  </si>
  <si>
    <t>CALLE DEL MARQUEZ  MZA. 47</t>
  </si>
  <si>
    <t>COLINAS DEL REY</t>
  </si>
  <si>
    <t>ESLI JOSUE MORALES PEREZ</t>
  </si>
  <si>
    <t>operador06_tapac@camposreyeros.com</t>
  </si>
  <si>
    <t>ESLIJOSUE90@GMAIL.COM</t>
  </si>
  <si>
    <t>37C0226298</t>
  </si>
  <si>
    <t>MOPE9002241N8</t>
  </si>
  <si>
    <t>CALLE EMPERADOR ITURBIDE MZA 46 LT 12, COLONIA COLINAS DEL REY, TAPACHULA , CHIAPAS</t>
  </si>
  <si>
    <t>ESMERALDA ELIZABETH SANCHEZ HERNANDEZ</t>
  </si>
  <si>
    <t>Analista de Capacitacion y Seguridad Ocupacional</t>
  </si>
  <si>
    <t>Capacitacion</t>
  </si>
  <si>
    <t>OFICINAS CANOVAS</t>
  </si>
  <si>
    <t>capacitacion_care@camposreyeros.com</t>
  </si>
  <si>
    <t>elizabet.eesh@gmail.com</t>
  </si>
  <si>
    <t>MINERVA GUADALUPE GARZA RUIZ</t>
  </si>
  <si>
    <t>minerva.garza@camposreyeros.com</t>
  </si>
  <si>
    <t>minerva.garzaru@gmail.com</t>
  </si>
  <si>
    <t>SAHE981231447</t>
  </si>
  <si>
    <t>AMADO NERVO</t>
  </si>
  <si>
    <t>LOS MANANTIALES</t>
  </si>
  <si>
    <t>ESPERANZA MEJIA HERNANDEZ</t>
  </si>
  <si>
    <t>auxcxccsl@camposreyeros.com</t>
  </si>
  <si>
    <t>ponkytas.1184@gmail.com</t>
  </si>
  <si>
    <t>09EA06741</t>
  </si>
  <si>
    <t>MEHE841111E91</t>
  </si>
  <si>
    <t>RIO PAPALOAPAN</t>
  </si>
  <si>
    <t>LAGUNITAS</t>
  </si>
  <si>
    <t>ESTEBAN ALVAREZ ALVAREZ</t>
  </si>
  <si>
    <t>SAYULITA</t>
  </si>
  <si>
    <t>sayulita@comexpintacolor.com</t>
  </si>
  <si>
    <t>esteban00018@gmail.com</t>
  </si>
  <si>
    <t>-</t>
  </si>
  <si>
    <t>AAAE970303JM2</t>
  </si>
  <si>
    <t>AVENIDA FCO VILLA</t>
  </si>
  <si>
    <t>ESTEBAN LOPEZ MECINA</t>
  </si>
  <si>
    <t>Maniobrista</t>
  </si>
  <si>
    <t>estebanmisterio90@gmail.com</t>
  </si>
  <si>
    <t>LOME850511UJ6</t>
  </si>
  <si>
    <t>RANCHO GUADALUPANA</t>
  </si>
  <si>
    <t>AMPLIACION CENTENARIO</t>
  </si>
  <si>
    <t>ESTHER ALICIA RODRIGUEZ LOPEZ</t>
  </si>
  <si>
    <t>esther.rodrigueza29@gmail.com</t>
  </si>
  <si>
    <t>ROLE790202L79</t>
  </si>
  <si>
    <t>PALMA DE MAYORCA</t>
  </si>
  <si>
    <t>FRACC: PALMAS</t>
  </si>
  <si>
    <t>ESVIN JUAREZ ORDOÑEZ</t>
  </si>
  <si>
    <t>esvinjuarez@hotmail.com</t>
  </si>
  <si>
    <t>962 220 92 15</t>
  </si>
  <si>
    <t>JUOE9307152T4</t>
  </si>
  <si>
    <t>PRIMER CANTÓN  A 100 METROS DE CLÍNICA DE LA SALUD, TUZANTAN CHIAPASD</t>
  </si>
  <si>
    <t>TUZANTAN</t>
  </si>
  <si>
    <t>Subgerente de Sucursal</t>
  </si>
  <si>
    <t>Subgerente</t>
  </si>
  <si>
    <t>FIBE771114Q23</t>
  </si>
  <si>
    <t>AND. DIAMANTE SUR MZ.2 LOTE 2</t>
  </si>
  <si>
    <t>PINTORESCO</t>
  </si>
  <si>
    <t>EVERARDO LOMELI DE LOS ANGELES</t>
  </si>
  <si>
    <t>elomeli@comexpintacolor.com</t>
  </si>
  <si>
    <t>everardolosmelins@gmail.com</t>
  </si>
  <si>
    <t>LOAE940718C48</t>
  </si>
  <si>
    <t>ALMEDROS 13</t>
  </si>
  <si>
    <t>BARRIO 3 V GARZAS</t>
  </si>
  <si>
    <t>operador05_valla@camposreyeros.com</t>
  </si>
  <si>
    <t>FABIAN OLMEDA CORONA</t>
  </si>
  <si>
    <t>MORELOS</t>
  </si>
  <si>
    <t>folmeda43@gmail.com</t>
  </si>
  <si>
    <t>OECF720228MI2</t>
  </si>
  <si>
    <t>CALZADA LA CAMPINA</t>
  </si>
  <si>
    <t>LA CAMPIÑA</t>
  </si>
  <si>
    <t>FABIAN ROSARIO LOPEZ</t>
  </si>
  <si>
    <t>fabros_2013@hotmail.com</t>
  </si>
  <si>
    <t>ROLF881017L70</t>
  </si>
  <si>
    <t>NUEVA AMPLIACION DE SAN JOSE EL ALTO</t>
  </si>
  <si>
    <t>SAN JOSE EL AMATE</t>
  </si>
  <si>
    <t>FERNANDA LIRA DURAN</t>
  </si>
  <si>
    <t>auxcxcsjc@camposreyeros.com</t>
  </si>
  <si>
    <t>liraduranfernanda@gmail.com</t>
  </si>
  <si>
    <t>LIDF8303021I3</t>
  </si>
  <si>
    <t>COLINA SAN JOSE MZA 01 LTE 19</t>
  </si>
  <si>
    <t>COLINAS DE SJC</t>
  </si>
  <si>
    <t>FERNANDO GONZALEZ SANCHEZ</t>
  </si>
  <si>
    <t>JARDINES</t>
  </si>
  <si>
    <t>vocacion5_xal@camposreyeros.com</t>
  </si>
  <si>
    <t>fergs3284@gmail.com</t>
  </si>
  <si>
    <t>GOSF970421JU5</t>
  </si>
  <si>
    <t>EJERCITO DE ORIENTE # 11</t>
  </si>
  <si>
    <t>Revolución</t>
  </si>
  <si>
    <t>FERNANDO MARTINEZ TORRES</t>
  </si>
  <si>
    <t>fernando.martinez@camposreyeros.com</t>
  </si>
  <si>
    <t>hidrocalido8506@gmail.com</t>
  </si>
  <si>
    <t>JUAN PABLO RAMIREZ BARRON</t>
  </si>
  <si>
    <t>juan.ramirez@camposreyeros.com</t>
  </si>
  <si>
    <t>jpmaxinico@hotmail.com</t>
  </si>
  <si>
    <t>MATF850806UN1</t>
  </si>
  <si>
    <t>CAM AL ROSARIO</t>
  </si>
  <si>
    <t>INSURGENTES</t>
  </si>
  <si>
    <t>FERNANDO REYES JULIAN</t>
  </si>
  <si>
    <t>LA FUENTE</t>
  </si>
  <si>
    <t>lafuente_xal@comex.care</t>
  </si>
  <si>
    <t>nominacomexfuente@hotmail.com</t>
  </si>
  <si>
    <t>22 88 18 54 12</t>
  </si>
  <si>
    <t>REJF810704H17</t>
  </si>
  <si>
    <t>PROL EL CERRO AZUL 3 MZ 17</t>
  </si>
  <si>
    <t>PRIMAVERA</t>
  </si>
  <si>
    <t>FILIBERTO CARMONA MURRIETA</t>
  </si>
  <si>
    <t>COATEPEC 5</t>
  </si>
  <si>
    <t>coatepec5_xal@comex.care</t>
  </si>
  <si>
    <t>carmona.f81@hotmail.com</t>
  </si>
  <si>
    <t>CAMF811220268</t>
  </si>
  <si>
    <t>PRIMERA DE JAVIER MINA</t>
  </si>
  <si>
    <t>MARTIN HERNANDEZ MUÑOZ</t>
  </si>
  <si>
    <t>MARTIN13HERDEZ@GMAIL.COM</t>
  </si>
  <si>
    <t>FILIBERTO ERNESTO NAVARRO TORRES</t>
  </si>
  <si>
    <t>CONSTITUCION</t>
  </si>
  <si>
    <t>ernesto.navarro@camposreyeros.com</t>
  </si>
  <si>
    <t>filiberto_62@hotmail.com</t>
  </si>
  <si>
    <t>NATF630826GK8</t>
  </si>
  <si>
    <t>GOMEZ FARIAS #502</t>
  </si>
  <si>
    <t>Zona Centro</t>
  </si>
  <si>
    <t>FRANCISCO ALDAIR LOZANO TORRES</t>
  </si>
  <si>
    <t>aldair_black@hotmail.com</t>
  </si>
  <si>
    <t>LOTF960326D38</t>
  </si>
  <si>
    <t>CTO. CANELO 70</t>
  </si>
  <si>
    <t>CIMAS DEL SOL</t>
  </si>
  <si>
    <t>ADMINISTRACION DE NEGOCIOS LABNA, SA DE CV</t>
  </si>
  <si>
    <t>FRANCISCO ALFONSO OROPEZA BADILLA</t>
  </si>
  <si>
    <t>ALFONSOOROPEZA58@GMAIL.COM</t>
  </si>
  <si>
    <t>OOBF580829HL7</t>
  </si>
  <si>
    <t>JARDINEROS</t>
  </si>
  <si>
    <t>ADOLFO DE LA HUERTA</t>
  </si>
  <si>
    <t>FRANCISCO COLI JUAREZ</t>
  </si>
  <si>
    <t>20 DE NOVIEMBRE 2</t>
  </si>
  <si>
    <t>coli98.fc@gmail.com</t>
  </si>
  <si>
    <t>COJF980815G75</t>
  </si>
  <si>
    <t>LAZARO CARDENAS</t>
  </si>
  <si>
    <t>Ferrocarrilera</t>
  </si>
  <si>
    <t>FRANCISCO DE JESUS HERNANDEZ SALAZAR</t>
  </si>
  <si>
    <t>ARBOL</t>
  </si>
  <si>
    <t>francisco.salazar@camposreyeros.com</t>
  </si>
  <si>
    <t>Cartel4ever_17@hotmail.com</t>
  </si>
  <si>
    <t>HESF920410FEA</t>
  </si>
  <si>
    <t>C BOSQUES</t>
  </si>
  <si>
    <t>VIRGINIA CORDERO DE MURILLO VIDAL</t>
  </si>
  <si>
    <t>FRANCISCO GABRIEL PEREZ SANTIAGO</t>
  </si>
  <si>
    <t>SOLIDARIDAD</t>
  </si>
  <si>
    <t>Francisco.perez@camposreyeros.com</t>
  </si>
  <si>
    <t>fcogab79@Gmail.com</t>
  </si>
  <si>
    <t>PESF790406DA4</t>
  </si>
  <si>
    <t>AV. EL TRIUNFO</t>
  </si>
  <si>
    <t>COSTA VERDE</t>
  </si>
  <si>
    <t>FRANCISCO GUADALUPE MEZA QUEVEDO</t>
  </si>
  <si>
    <t>franciscomeza273@gmail.com</t>
  </si>
  <si>
    <t>MEQF000811CX5</t>
  </si>
  <si>
    <t>CDA EL PARAJE</t>
  </si>
  <si>
    <t>GALA RESIDENCIAL</t>
  </si>
  <si>
    <t>FRANCISCO JAVIER SANCHEZ DOMINGUEZ</t>
  </si>
  <si>
    <t>J4508001@gmail.com</t>
  </si>
  <si>
    <t>SADF020921235</t>
  </si>
  <si>
    <t>CASIOPEA</t>
  </si>
  <si>
    <t>PASEOS DEL SOL</t>
  </si>
  <si>
    <t>FRANCISCO LOPEZ CRUZ</t>
  </si>
  <si>
    <t>lopez33francisco@gmail.com</t>
  </si>
  <si>
    <t>BLANCA ERNESTINA VALDEZ PEÑA</t>
  </si>
  <si>
    <t>jefe_almacen_pen@camposreyeros.com</t>
  </si>
  <si>
    <t>blancavaldezk@gmail.com</t>
  </si>
  <si>
    <t>LOCF900818614</t>
  </si>
  <si>
    <t>C 24</t>
  </si>
  <si>
    <t>FRANCISCO OLAF GALLEGOS MIER</t>
  </si>
  <si>
    <t>francisco_11221@outlook.com</t>
  </si>
  <si>
    <t>UD002VOFK</t>
  </si>
  <si>
    <t>GAMF8812308D6</t>
  </si>
  <si>
    <t>CUARTEL GENERAL</t>
  </si>
  <si>
    <t>CAMPO DE TIRO</t>
  </si>
  <si>
    <t>FRANCISCO PALOMAR CARRILLO</t>
  </si>
  <si>
    <t>BUCERIAS</t>
  </si>
  <si>
    <t>fpalomar@comexpintacolor.com</t>
  </si>
  <si>
    <t>palomar682009@live.com</t>
  </si>
  <si>
    <t>PACF681003FC0</t>
  </si>
  <si>
    <t>FRANCISCO PEREZ JIMENEZ</t>
  </si>
  <si>
    <t>franciscoperezjimenez195@gmail.com</t>
  </si>
  <si>
    <t>PEJF821004M2A</t>
  </si>
  <si>
    <t>CAMINO A LA PITA Y CSA COLOR CREMA</t>
  </si>
  <si>
    <t>Flor Blanca</t>
  </si>
  <si>
    <t>FRANCISCO PEREZ TOVAR</t>
  </si>
  <si>
    <t>1° DE MAYO</t>
  </si>
  <si>
    <t>flakirichikichy@gmail.com</t>
  </si>
  <si>
    <t>PETF8906042Z5</t>
  </si>
  <si>
    <t>CALLE SANTO DOMINGO MZ 5</t>
  </si>
  <si>
    <t>NUEVO MUNDO SAN ANTONIO</t>
  </si>
  <si>
    <t>FRANCISCO ROMERO VEGA</t>
  </si>
  <si>
    <t>xavieromero8123@gmail.com</t>
  </si>
  <si>
    <t>ROVF811106RLA</t>
  </si>
  <si>
    <t>CALLE MADERA SUR</t>
  </si>
  <si>
    <t>PALO FIERRO</t>
  </si>
  <si>
    <t>FRANCISCO SALVADOR SANTOS ALCANTAR</t>
  </si>
  <si>
    <t>salvadorsa980491@gmail.com</t>
  </si>
  <si>
    <t>33 3029 1828</t>
  </si>
  <si>
    <t>1N67855562</t>
  </si>
  <si>
    <t>SAAF980401PU8</t>
  </si>
  <si>
    <t>LOMA AZUL</t>
  </si>
  <si>
    <t>FRANCISCO SAMUEL MORALES COLORADO</t>
  </si>
  <si>
    <t>TEOCELO</t>
  </si>
  <si>
    <t>teocelo_xal@comex.care</t>
  </si>
  <si>
    <t>AME_10_SAM@hotmail.com</t>
  </si>
  <si>
    <t>MOCF860812589</t>
  </si>
  <si>
    <t>ALLENDE</t>
  </si>
  <si>
    <t>FRANCISCO ZAMORA RAMOS</t>
  </si>
  <si>
    <t>francisco.zamora@camposreyeros.com</t>
  </si>
  <si>
    <t>fcozamora2015@hotmail.com</t>
  </si>
  <si>
    <t>03R4074761</t>
  </si>
  <si>
    <t>ZARF820104TK1</t>
  </si>
  <si>
    <t>PORFIRIO CORTEZ SILVA</t>
  </si>
  <si>
    <t>EL TAPATIO</t>
  </si>
  <si>
    <t>FRANKLIN MONZON BEZARES</t>
  </si>
  <si>
    <t>franklin_geo@outlook.com</t>
  </si>
  <si>
    <t>MOBF870720CK9</t>
  </si>
  <si>
    <t>FRACC CAFETALES</t>
  </si>
  <si>
    <t>Raymundo Enríquez</t>
  </si>
  <si>
    <t>Pinturas y Lacas del Suchiate S.A. de C.V.</t>
  </si>
  <si>
    <t>FREDY DANIEL MENDOZA ORDENES</t>
  </si>
  <si>
    <t>MELAQUE</t>
  </si>
  <si>
    <t>operador08_valla@camposreyeros.com</t>
  </si>
  <si>
    <t>fdmo77@hotmail.com</t>
  </si>
  <si>
    <t>315 108 1298</t>
  </si>
  <si>
    <t>25R3349221</t>
  </si>
  <si>
    <t>MEOS771219UC3</t>
  </si>
  <si>
    <t>OCEANO ATLANTICO #25</t>
  </si>
  <si>
    <t>SAN FELIPE DE JESUS</t>
  </si>
  <si>
    <t>FULGENCIO TORRES OROZCO</t>
  </si>
  <si>
    <t>FRONTERA</t>
  </si>
  <si>
    <t>9622583151fto@gmail.com</t>
  </si>
  <si>
    <t>TOOF8512312L7</t>
  </si>
  <si>
    <t>1A PONIENTE / 6A Y 8A AV. NORTE</t>
  </si>
  <si>
    <t>CIUDAD HIDALGO</t>
  </si>
  <si>
    <t>GABINO CAMAÑOS CRUZ</t>
  </si>
  <si>
    <t>Jefe de Credito y Cobranza</t>
  </si>
  <si>
    <t>ccamaños@comexpintacolor.com</t>
  </si>
  <si>
    <t>verdini68@hotmail.com</t>
  </si>
  <si>
    <t>MARCO VELASCO GUZMAN</t>
  </si>
  <si>
    <t>marco.velasco@camposreyeros.com</t>
  </si>
  <si>
    <t>marcoalejandrovg@outlook.es</t>
  </si>
  <si>
    <t>CACG671029UV3</t>
  </si>
  <si>
    <t>GABRIEL ENRIQUE DOMINGUEZ SOBERANES</t>
  </si>
  <si>
    <t>enriquedominguez885@gmail.com</t>
  </si>
  <si>
    <t>DOSG010726IF6</t>
  </si>
  <si>
    <t>ADOLFO LOPEZ MATEO SUR</t>
  </si>
  <si>
    <t>GABRIEL MARTINEZ GUILLERMO</t>
  </si>
  <si>
    <t>gabriel.martinez@camposreyeros.com</t>
  </si>
  <si>
    <t>leirbag565@hotmail.com</t>
  </si>
  <si>
    <t>MAGG8608305Z0</t>
  </si>
  <si>
    <t>AVENIDA PAVO REAL M 2 LT 6</t>
  </si>
  <si>
    <t>VILLAS DEL SOL</t>
  </si>
  <si>
    <t>GABRIEL MOLINA AVILA</t>
  </si>
  <si>
    <t>Auxiliar de Operador</t>
  </si>
  <si>
    <t>emi.19regi.02@gmail.com</t>
  </si>
  <si>
    <t>MOAG990910V7A</t>
  </si>
  <si>
    <t>AV DEL TRABAJO</t>
  </si>
  <si>
    <t>GABRIEL ORTIZ GUERRERO</t>
  </si>
  <si>
    <t>GASTELUM</t>
  </si>
  <si>
    <t>gabrielortizguerrero@hotmail.com</t>
  </si>
  <si>
    <t>OIGG840206618</t>
  </si>
  <si>
    <t>MISION DE DOLORES</t>
  </si>
  <si>
    <t>CERRO  DE LOS VENADOS</t>
  </si>
  <si>
    <t>GABRIELA CASTREJON MEDINA</t>
  </si>
  <si>
    <t>LOS REYES 2</t>
  </si>
  <si>
    <t>losreyes@camposreyeros.com</t>
  </si>
  <si>
    <t>brenarcas@hotmail.com</t>
  </si>
  <si>
    <t>CAMG630615FE1</t>
  </si>
  <si>
    <t>AV. BENITO JUAREZ</t>
  </si>
  <si>
    <t>PROGRESISTA</t>
  </si>
  <si>
    <t>GEOVANI ALEXANDER AGUILAR LOPEZ</t>
  </si>
  <si>
    <t>aguilarlopezg79@gmail.com</t>
  </si>
  <si>
    <t>AULG951122AH2</t>
  </si>
  <si>
    <t>3RA NORTE ENTRE 1RA Y 3RA ORIENTE</t>
  </si>
  <si>
    <t>EJIDO RAYMUNDO ENRIQUEZ</t>
  </si>
  <si>
    <t>NESTOR IVAN CEBALLOS SANCHEZ</t>
  </si>
  <si>
    <t>ivan.ceballos@camposreyeros.com</t>
  </si>
  <si>
    <t>OUZG9307233H9</t>
  </si>
  <si>
    <t>CERRADA HACIENDA DEL ROBLE</t>
  </si>
  <si>
    <t>HACIENDAS DEL SUR</t>
  </si>
  <si>
    <t>GERARDO ANTONIO MENDEZ MORALES</t>
  </si>
  <si>
    <t>gerardo.mendez@camposreyeros.com</t>
  </si>
  <si>
    <t>GEANT27@HOTMAIL.COM</t>
  </si>
  <si>
    <t>ROBERTO DIAZ RIVAS</t>
  </si>
  <si>
    <t>roberto.diaz@camposreyeros.com</t>
  </si>
  <si>
    <t>rdiazrivas9@gmail.com</t>
  </si>
  <si>
    <t>MEMG8403279B2</t>
  </si>
  <si>
    <t>7AN NTE S/N /17 Y 19 CALLE OTE</t>
  </si>
  <si>
    <t>GUADALUPE</t>
  </si>
  <si>
    <t>GERARDO ENRIQUE LEON VALENCIA</t>
  </si>
  <si>
    <t>LA PAZ</t>
  </si>
  <si>
    <t>ZONA CENTRO 2</t>
  </si>
  <si>
    <t>aregelv@gmail.com</t>
  </si>
  <si>
    <t>LEVG891003138</t>
  </si>
  <si>
    <t>FRESA 324 E/ZAPOTE Y CEREZA</t>
  </si>
  <si>
    <t>BORREGO CIMARRON</t>
  </si>
  <si>
    <t>GERARDO LEON CEBALLOS</t>
  </si>
  <si>
    <t>CLAVIJERO</t>
  </si>
  <si>
    <t>gerardoleonceballos@hotmail.com</t>
  </si>
  <si>
    <t>LECG9308062C6</t>
  </si>
  <si>
    <t>RIO BRAVO</t>
  </si>
  <si>
    <t>CAROLINO ANAYA</t>
  </si>
  <si>
    <t>GERARDO LOPEZ SANTIAGO</t>
  </si>
  <si>
    <t>glopezsantiago8@gmail.com</t>
  </si>
  <si>
    <t>12 2 48 13</t>
  </si>
  <si>
    <t>LOSG820310SV6</t>
  </si>
  <si>
    <t>MAURICIO CASTRO /NICOLAS ANTUNA</t>
  </si>
  <si>
    <t>San Pablo Guelatao</t>
  </si>
  <si>
    <t>GERARDO MARTINEZ PEREZ</t>
  </si>
  <si>
    <t>gerarardm@gmail.com</t>
  </si>
  <si>
    <t>MAPG940925MZ1</t>
  </si>
  <si>
    <t>VENUSTIANO CARRANZA 23</t>
  </si>
  <si>
    <t>TEPAN</t>
  </si>
  <si>
    <t>GERARDO MEDEL SESEÑA</t>
  </si>
  <si>
    <t>ARCO SUR</t>
  </si>
  <si>
    <t>arcosur_xal@comex.care</t>
  </si>
  <si>
    <t>gms-0040@hotmail.com</t>
  </si>
  <si>
    <t>MESG900219MK4</t>
  </si>
  <si>
    <t>FRANCISCO J. MORENO</t>
  </si>
  <si>
    <t>EMILIANO ZAPATA</t>
  </si>
  <si>
    <t>GERARDO ORTIZ MENESES</t>
  </si>
  <si>
    <t>OIMG690828</t>
  </si>
  <si>
    <t>LOTE 07 MZA 4</t>
  </si>
  <si>
    <t>GIBRAM ANTONIO MONTOYA CASTRO</t>
  </si>
  <si>
    <t>antonioloydek@gmail.com</t>
  </si>
  <si>
    <t>MOCG9012314N1</t>
  </si>
  <si>
    <t>L VICARIO Y LOPEZ MATEOS</t>
  </si>
  <si>
    <t>GILBERTO CORDOBA CUEVAS</t>
  </si>
  <si>
    <t>cordobagilberto736@gmail.com</t>
  </si>
  <si>
    <t>COCG901220NLA</t>
  </si>
  <si>
    <t>PRIVADA DE JAZMIN #29</t>
  </si>
  <si>
    <t>ADMINISTRACION DE NEGOCIOS LABNA S.A. DE C.V.</t>
  </si>
  <si>
    <t>GILBERTO ROJAS RUIZ</t>
  </si>
  <si>
    <t>gilberto.rojas@camposreyeros.com</t>
  </si>
  <si>
    <t>ROJASGILBERTO@GMAIL.COM</t>
  </si>
  <si>
    <t>RORG900820PJA</t>
  </si>
  <si>
    <t>S/N</t>
  </si>
  <si>
    <t>MONTE REAL</t>
  </si>
  <si>
    <t>COMERCIALIZADORA BRONX SA DE CV</t>
  </si>
  <si>
    <t>GINA GUTIERREZ MALDONADO</t>
  </si>
  <si>
    <t>juangtzyramvale@gmail.com</t>
  </si>
  <si>
    <t>GUMG820626F54</t>
  </si>
  <si>
    <t>DE LA CARRETA MZ #26, CONJUNTO URBANO PUEBLO NUEVO SAN MARTIN</t>
  </si>
  <si>
    <t>CUATLALPAN</t>
  </si>
  <si>
    <t>CARLINER, S.A. DE C.V.</t>
  </si>
  <si>
    <t>GLENN  ABDIAS GAONA ALARCON</t>
  </si>
  <si>
    <t>glenngaona81@gmail.com</t>
  </si>
  <si>
    <t>GAAG0409205S3</t>
  </si>
  <si>
    <t>PUERTO COSUMEL</t>
  </si>
  <si>
    <t>PUERTO NUEVO</t>
  </si>
  <si>
    <t>GUADALUPE DURAN GARCIA</t>
  </si>
  <si>
    <t>guadalupeduran034@gmail.com</t>
  </si>
  <si>
    <t>UA002K4VQ</t>
  </si>
  <si>
    <t>DUGG8404187U8</t>
  </si>
  <si>
    <t>CAM A CHAPULTEPEC</t>
  </si>
  <si>
    <t>LOS PLANES</t>
  </si>
  <si>
    <t>GUILLERMO LANDA HERNANDEZ</t>
  </si>
  <si>
    <t>memo14623@gmail.com</t>
  </si>
  <si>
    <t>LAHG870814CY2</t>
  </si>
  <si>
    <t>5 DE MAYO</t>
  </si>
  <si>
    <t>ZONA CENTRO</t>
  </si>
  <si>
    <t>GUILLERMO OSORIO MORENO</t>
  </si>
  <si>
    <t>osoostiyo@gmail.com</t>
  </si>
  <si>
    <t>01N3521962</t>
  </si>
  <si>
    <t>OOMG8712312B0</t>
  </si>
  <si>
    <t>CAFETOS</t>
  </si>
  <si>
    <t>EL CENTINELA</t>
  </si>
  <si>
    <t>GUMERSINDO AGUSTINIANO MORENO</t>
  </si>
  <si>
    <t>GUMER_AMER@HOTMAIL.COM</t>
  </si>
  <si>
    <t>AUMG730105PT0</t>
  </si>
  <si>
    <t>MISION DE STO DOMINGO ESQ MISION DE STA MA DE MULEGE</t>
  </si>
  <si>
    <t>GUSTAVO ADOLFO OLIVO OLIVO</t>
  </si>
  <si>
    <t>olivoolivo4589@gmail.com</t>
  </si>
  <si>
    <t>OIOG960301PT0</t>
  </si>
  <si>
    <t>REVOLUCION</t>
  </si>
  <si>
    <t>TEAPAN</t>
  </si>
  <si>
    <t>GUSTAVO GUTIERREZ AGUAYO</t>
  </si>
  <si>
    <t>maverick020691@hotmail.com</t>
  </si>
  <si>
    <t>01N3606720</t>
  </si>
  <si>
    <t>GUAG9106024KA</t>
  </si>
  <si>
    <t>CHAPALA</t>
  </si>
  <si>
    <t>Lomas Del Refugio</t>
  </si>
  <si>
    <t>GUSTAVO MEJIA HERNANDEZ</t>
  </si>
  <si>
    <t>negro241180@gmail.com</t>
  </si>
  <si>
    <t>01CA70183</t>
  </si>
  <si>
    <t>MEHG801124SD9</t>
  </si>
  <si>
    <t>OCAMPO Y REFORMA</t>
  </si>
  <si>
    <t>HEBER DAVID CARCAMO CANAHUI</t>
  </si>
  <si>
    <t>Aplicador Proservice</t>
  </si>
  <si>
    <t>Aplicador</t>
  </si>
  <si>
    <t>hebercanhuic@outlook.com</t>
  </si>
  <si>
    <t>CACH950323EX9</t>
  </si>
  <si>
    <t>LAS MARGARITAS</t>
  </si>
  <si>
    <t>VILLAS DE TESISTAN</t>
  </si>
  <si>
    <t>HECTOR FRANCISCO FIGUEROA TACHO</t>
  </si>
  <si>
    <t>operador04_hermo@camposreyeros.com</t>
  </si>
  <si>
    <t>hector1995httf@gmail.com</t>
  </si>
  <si>
    <t>L3100RC1172324</t>
  </si>
  <si>
    <t>FITH950919AJ4</t>
  </si>
  <si>
    <t>VILLA HERMOSA</t>
  </si>
  <si>
    <t>VILLAS DEL SUR</t>
  </si>
  <si>
    <t>HITH8008039E9</t>
  </si>
  <si>
    <t>PRIV. INSURGENTES</t>
  </si>
  <si>
    <t>PACHO VIEJO</t>
  </si>
  <si>
    <t>Coordinador de Ventas Consultivas</t>
  </si>
  <si>
    <t>NIMH8505134SA</t>
  </si>
  <si>
    <t>CALLE 3</t>
  </si>
  <si>
    <t>MARGARITA MAZA DE JUAREZ</t>
  </si>
  <si>
    <t>HECTOR OSWALDO CORONADO GUTIERREZ</t>
  </si>
  <si>
    <t>gsushsodbd@gmail.com</t>
  </si>
  <si>
    <t>33 2627 9039</t>
  </si>
  <si>
    <t>1N66375803</t>
  </si>
  <si>
    <t>COGH990214H14</t>
  </si>
  <si>
    <t>SALAMANCA</t>
  </si>
  <si>
    <t>SAN PEDRITO</t>
  </si>
  <si>
    <t>HOMERO MAXIMILIANO CORTES BURGOS</t>
  </si>
  <si>
    <t>Asesor Proservice</t>
  </si>
  <si>
    <t>homero.cortes@camposreyeros.com</t>
  </si>
  <si>
    <t>hmaximiliano.cortes@gmail.com</t>
  </si>
  <si>
    <t>COBH941217B79</t>
  </si>
  <si>
    <t>LOC. CHILTOYAC</t>
  </si>
  <si>
    <t>PECH770521954</t>
  </si>
  <si>
    <t>MAR CARIBE #103</t>
  </si>
  <si>
    <t>OBRERO MUNDIAL</t>
  </si>
  <si>
    <t>HUGO ALEJANDRO ALVA MEDINA</t>
  </si>
  <si>
    <t>thedarkmc_alex@hotmail.com</t>
  </si>
  <si>
    <t>NN</t>
  </si>
  <si>
    <t>AAMH920709JQ9</t>
  </si>
  <si>
    <t>LA MODERNA</t>
  </si>
  <si>
    <t>HUGO ALEXIS ORTEGA ORTEGA</t>
  </si>
  <si>
    <t>vocacion6_xal@camposreyeros.com</t>
  </si>
  <si>
    <t>flock_1995@hotmail.com</t>
  </si>
  <si>
    <t>OEOH950712NJ0</t>
  </si>
  <si>
    <t>REFORMA</t>
  </si>
  <si>
    <t>TRONCONAL</t>
  </si>
  <si>
    <t>HUGO ALEXIS PERALTA OZUNA</t>
  </si>
  <si>
    <t>hperaltaozuna@gmail.com</t>
  </si>
  <si>
    <t>PEOH000616MG8</t>
  </si>
  <si>
    <t>AVENIDA 12</t>
  </si>
  <si>
    <t>APOLO</t>
  </si>
  <si>
    <t>HUGO CESAR GARCIA GONZALEZ</t>
  </si>
  <si>
    <t>hgarcia@comexpintacolor.com</t>
  </si>
  <si>
    <t>hcesar@live.com.mx</t>
  </si>
  <si>
    <t>GAGH880205IA8</t>
  </si>
  <si>
    <t>HUGO MEZA MORA</t>
  </si>
  <si>
    <t>Coordinador de Parque Vehicular</t>
  </si>
  <si>
    <t>hmeza@comexpintacolor.com</t>
  </si>
  <si>
    <t>hugomeza1019@hotmail.com</t>
  </si>
  <si>
    <t>MEMH850404JZ8</t>
  </si>
  <si>
    <t>CAMINO REAL 584</t>
  </si>
  <si>
    <t>HUMBERTO DANIEL NAVARRO ALVAREZ</t>
  </si>
  <si>
    <t>hnavarro@comexpintacolor.com</t>
  </si>
  <si>
    <t>danielnavarro1305@hotmail.com</t>
  </si>
  <si>
    <t>NAAH810813IF7</t>
  </si>
  <si>
    <t>C.VALLE</t>
  </si>
  <si>
    <t>FRACC. CAMPO VERDE</t>
  </si>
  <si>
    <t>HUMBERTO GUADALUPE RIVAS AMADO</t>
  </si>
  <si>
    <t>HRIVASAMADO1977@GMAIL.COM</t>
  </si>
  <si>
    <t>RIAH771212RF8</t>
  </si>
  <si>
    <t>CDA. VILLA VICTORIA</t>
  </si>
  <si>
    <t>HUMBERTO LOPEZ VEGA</t>
  </si>
  <si>
    <t>humbertolopezv@hotmail.com</t>
  </si>
  <si>
    <t>LOVH750325KDA</t>
  </si>
  <si>
    <t>JAIME NUNO</t>
  </si>
  <si>
    <t>IGNACIO SANCHEZ ASCENCION</t>
  </si>
  <si>
    <t>akanrey06@gmail.com</t>
  </si>
  <si>
    <t>228 411 7736</t>
  </si>
  <si>
    <t>SAAI760329RX8</t>
  </si>
  <si>
    <t>GUADALUPE GARCIA RODRIGUEZ</t>
  </si>
  <si>
    <t>PLAN DE AYALA</t>
  </si>
  <si>
    <t>ILSE HAYDEE MIRAMONTES DE GYVES</t>
  </si>
  <si>
    <t>cobranza.her@camposreyeros.com</t>
  </si>
  <si>
    <t>ilsemiramontes4@gmail.com</t>
  </si>
  <si>
    <t>MIGI8804049G7</t>
  </si>
  <si>
    <t>ILSE RUIZ PEÑA</t>
  </si>
  <si>
    <t>ventas.corporativas_gdl@camposreyeros.com</t>
  </si>
  <si>
    <t>elsipides@hotmail.com</t>
  </si>
  <si>
    <t>RUPI911030NR3</t>
  </si>
  <si>
    <t>SALVADOR M. LIMA</t>
  </si>
  <si>
    <t>IRIS ANGELICA ALARCON AGUILAR</t>
  </si>
  <si>
    <t>circunvalacion_xal@comex.care</t>
  </si>
  <si>
    <t>irish19ed@gmail.com</t>
  </si>
  <si>
    <t>22 88 18 76 68</t>
  </si>
  <si>
    <t>AAAI950628HN0</t>
  </si>
  <si>
    <t>DEL AGUACATE</t>
  </si>
  <si>
    <t>IRIS LOPEZ CESEÑA</t>
  </si>
  <si>
    <t>Analista Administrativo de Credito y Cobranza</t>
  </si>
  <si>
    <t>auxcxcbcs1@camposreyeros.com</t>
  </si>
  <si>
    <t>iris.1588@hotmail.com</t>
  </si>
  <si>
    <t>LOCI880815685</t>
  </si>
  <si>
    <t>DEGOLLADO ENTRE LOPEZ MATEOS M. DIEGUEZ</t>
  </si>
  <si>
    <t>ISAAC HERNANDEZ ACATITLA</t>
  </si>
  <si>
    <t>SAN JOSE</t>
  </si>
  <si>
    <t>isaac.hdz.acatitla@gmail.com</t>
  </si>
  <si>
    <t>JULIO CESAR RODRIGUEZ HERRERA</t>
  </si>
  <si>
    <t>julio.rodriguez@camposreyeros.com</t>
  </si>
  <si>
    <t>jucerohe82@gmail.com</t>
  </si>
  <si>
    <t>HEAI761119GR9</t>
  </si>
  <si>
    <t>5 DE FEBRERO E/ R. PALACIO Y R. ARAGON</t>
  </si>
  <si>
    <t>ISAAC LOPEZ GARCIA</t>
  </si>
  <si>
    <t>AUTOMOTIVO 1</t>
  </si>
  <si>
    <t>sharklogi294@gmail.com</t>
  </si>
  <si>
    <t>LOGI940205PL5</t>
  </si>
  <si>
    <t>TEODORO AVENDAÑO #36</t>
  </si>
  <si>
    <t>FERRER GUARDIA</t>
  </si>
  <si>
    <t>ISAAC TEPOSTE CANCIO</t>
  </si>
  <si>
    <t>MACRO SAN BENITO</t>
  </si>
  <si>
    <t>sanbenito_her@camposreyeros.com</t>
  </si>
  <si>
    <t>ISAAC.TEPCAN@GMAIL.COM</t>
  </si>
  <si>
    <t>TECI920918Q13</t>
  </si>
  <si>
    <t>CARLOS R. ORTIZ</t>
  </si>
  <si>
    <t>CARIDAD</t>
  </si>
  <si>
    <t>ISAI CERVANTES SUAREZ</t>
  </si>
  <si>
    <t>Xico 2</t>
  </si>
  <si>
    <t>xico2_xal@comex.care</t>
  </si>
  <si>
    <t>cervantes.2811@gmail.com</t>
  </si>
  <si>
    <t>CESI931128P22</t>
  </si>
  <si>
    <t>TEMIMIL</t>
  </si>
  <si>
    <t>ISAIAS ROJAS MARTINEZ</t>
  </si>
  <si>
    <t>Asistente de Direccion</t>
  </si>
  <si>
    <t>Asistente</t>
  </si>
  <si>
    <t>asistenciazonasur@camposreyeros.com</t>
  </si>
  <si>
    <t>aisarojas85@gmail.com</t>
  </si>
  <si>
    <t>ROMI850228FD8</t>
  </si>
  <si>
    <t>MZA 13 EDIFICIO 01 LTE 04</t>
  </si>
  <si>
    <t>ISIDRO MIGUEL HERNANDEZ MARTINEZ</t>
  </si>
  <si>
    <t>isidro.hernandez@camposreyeros.com</t>
  </si>
  <si>
    <t>imhernandez@hotmail.es</t>
  </si>
  <si>
    <t>HEMI820515I98</t>
  </si>
  <si>
    <t>PINZON</t>
  </si>
  <si>
    <t>PASEO KUSAMIL</t>
  </si>
  <si>
    <t>ISMAEL AGUILAR MEJIA</t>
  </si>
  <si>
    <t>ismaguilarm@gmail.com</t>
  </si>
  <si>
    <t>AUMI620628RWA</t>
  </si>
  <si>
    <t>IVAN VALDEZ PALOMERA</t>
  </si>
  <si>
    <t>ovaldez@comexpintacolor.com</t>
  </si>
  <si>
    <t>panthera.ivan@gmail.com</t>
  </si>
  <si>
    <t>VAPI950611J58</t>
  </si>
  <si>
    <t>RIV CAMARONES</t>
  </si>
  <si>
    <t>Bugambilias</t>
  </si>
  <si>
    <t>JAIME FREGOSO GARCIA</t>
  </si>
  <si>
    <t>Jefe de Auditoria</t>
  </si>
  <si>
    <t>jfregoso@comexpintacolor.com</t>
  </si>
  <si>
    <t>jaimefregoso@hotmail.com</t>
  </si>
  <si>
    <t>INGRID HERRERA OROPEZA</t>
  </si>
  <si>
    <t>ingrid.herrera@camposreyeros.com</t>
  </si>
  <si>
    <t>ingrid.horopeza@gmail.com</t>
  </si>
  <si>
    <t>15R3125851</t>
  </si>
  <si>
    <t>FEGJ8406184G7</t>
  </si>
  <si>
    <t>america 88</t>
  </si>
  <si>
    <t>Aguacatal</t>
  </si>
  <si>
    <t>JAIME HUERTA RIVERA</t>
  </si>
  <si>
    <t>CALLE 12</t>
  </si>
  <si>
    <t>jaimesalvadorh@hotmail.com</t>
  </si>
  <si>
    <t>HURJ9609293D9</t>
  </si>
  <si>
    <t>CARRETERA KINO #20</t>
  </si>
  <si>
    <t>POBLADO MIGUEL ALEMAN</t>
  </si>
  <si>
    <t>JAIME JOSUE PULIDO MIRAMONTES</t>
  </si>
  <si>
    <t>crashnitrocar02@gmail.com</t>
  </si>
  <si>
    <t>PUMJ991110N20</t>
  </si>
  <si>
    <t>SABINO</t>
  </si>
  <si>
    <t>JAIME LEAL GAUNA</t>
  </si>
  <si>
    <t>jaime.leal@camposreyeros.com</t>
  </si>
  <si>
    <t>JAIMELEAL94@GMAIL.COM</t>
  </si>
  <si>
    <t>LEGJ910805ML6</t>
  </si>
  <si>
    <t>NARANJO</t>
  </si>
  <si>
    <t>SAN BENITO</t>
  </si>
  <si>
    <t>JAIR DAMIAN ZAMBRANO HERNANDEZ</t>
  </si>
  <si>
    <t>zjair4009@gmail.com</t>
  </si>
  <si>
    <t>ZAHJ001020N13</t>
  </si>
  <si>
    <t>LOMA PARACUARO  SUR</t>
  </si>
  <si>
    <t>JASON YAIR MORA BRISEO</t>
  </si>
  <si>
    <t>jasonmoras493@gmail.com</t>
  </si>
  <si>
    <t>MOBJ960428N21</t>
  </si>
  <si>
    <t>MARTILLADO OTE</t>
  </si>
  <si>
    <t>EL REMOLINO</t>
  </si>
  <si>
    <t>JAVIER ANTONIO DZIB GARCIA</t>
  </si>
  <si>
    <t>javierantoniodzibgarcia@gmail.com</t>
  </si>
  <si>
    <t>DIGJ8505119T1</t>
  </si>
  <si>
    <t>LUZ ALBA DELGADO</t>
  </si>
  <si>
    <t>POLVORIN</t>
  </si>
  <si>
    <t>JAVIER HERNANDEZ DUEÑAS</t>
  </si>
  <si>
    <t>javier091199@icloud.com</t>
  </si>
  <si>
    <t>HEDJ991109LN1</t>
  </si>
  <si>
    <t>VERANO</t>
  </si>
  <si>
    <t>LAS CANOAS</t>
  </si>
  <si>
    <t>JAVIER LIRA BELLO</t>
  </si>
  <si>
    <t>Gerente Regional de Ventas</t>
  </si>
  <si>
    <t>javier.lira@camposreyeros.com</t>
  </si>
  <si>
    <t>jlirab@outlook.com</t>
  </si>
  <si>
    <t>LIBJ760518F86</t>
  </si>
  <si>
    <t>EL LIMON MANZANA 3 LOTE 20</t>
  </si>
  <si>
    <t>FRACCIONAMIENTO DUNAS SAN JOSE VIEJO</t>
  </si>
  <si>
    <t>JAVIER LOPEZ FLORES</t>
  </si>
  <si>
    <t>javier.lopez@camposreyeros.com</t>
  </si>
  <si>
    <t>javiersito24_@hotmail.com</t>
  </si>
  <si>
    <t>LOFJ840427HH9</t>
  </si>
  <si>
    <t>JAIME TORRES BODET</t>
  </si>
  <si>
    <t>JARDINES DEL SAUZ</t>
  </si>
  <si>
    <t>GACJ920209FN5</t>
  </si>
  <si>
    <t>RIO NILO</t>
  </si>
  <si>
    <t>JESUS ABRAHAM MORENO PACHECO</t>
  </si>
  <si>
    <t>abraaaham1323@gmail.com</t>
  </si>
  <si>
    <t>MOPJ990627SG0</t>
  </si>
  <si>
    <t>AV CIUDAD ROSARIO</t>
  </si>
  <si>
    <t>JESUS ADRIAN CANO ZEFERINO</t>
  </si>
  <si>
    <t>adrian.cano@camposreyeros.com</t>
  </si>
  <si>
    <t>o_adriac@hotmail.com</t>
  </si>
  <si>
    <t>CAZJ8710155VA</t>
  </si>
  <si>
    <t>LINO SERRANO</t>
  </si>
  <si>
    <t>SALVADOR DIAZ MIRON</t>
  </si>
  <si>
    <t>JESUS AGUILAR FIGUEROA</t>
  </si>
  <si>
    <t>cabosanlucas@camposreyeros.com</t>
  </si>
  <si>
    <t>jesus.aguilar250665@gmail.com</t>
  </si>
  <si>
    <t>AUFJ650625PS2</t>
  </si>
  <si>
    <t>NETZAHULCOYOTL E/AZTECAS Y OTOMIES</t>
  </si>
  <si>
    <t>LOMA OBRERA</t>
  </si>
  <si>
    <t>jesus.aguilar@camporeyeros.com</t>
  </si>
  <si>
    <t>JESUS ALBERTO CHAN CRUZ</t>
  </si>
  <si>
    <t>COZUMEL 1</t>
  </si>
  <si>
    <t>jesusniki04gema@gmail.com</t>
  </si>
  <si>
    <t>CACJ921104KM8</t>
  </si>
  <si>
    <t>95 AV SUR BIS C 1 Y SALA S 1RA Y ADOLFO ROSADO S</t>
  </si>
  <si>
    <t>CHENTUK</t>
  </si>
  <si>
    <t>JESUS ALBERTO ESCOBAR LOPEZ</t>
  </si>
  <si>
    <t>jesusalbertoescobarlopez09@gmail.com</t>
  </si>
  <si>
    <t>EOLJ8007016Q7</t>
  </si>
  <si>
    <t>SAN GABRIEL 21 P A CAMINO A LA PITA</t>
  </si>
  <si>
    <t>PEDREGAL SAN ANGEL</t>
  </si>
  <si>
    <t>JESUS ALEJANDRO GREEN GUILLEN</t>
  </si>
  <si>
    <t>Jalegreen1997@hotmail.com</t>
  </si>
  <si>
    <t>GEGJ970529FA3</t>
  </si>
  <si>
    <t>CAMINO DEL NORTE</t>
  </si>
  <si>
    <t>JESUS ANTONIO ALFARO NUÑEZ</t>
  </si>
  <si>
    <t>Jesus.alfaro1210@gmail.com</t>
  </si>
  <si>
    <t>AANJ9108069R9</t>
  </si>
  <si>
    <t>MISION DE LORETO</t>
  </si>
  <si>
    <t>JESUS ANTONIO SANCHEZ CANDIDO</t>
  </si>
  <si>
    <t>jesant1498@gmail.com</t>
  </si>
  <si>
    <t>SACJ9806149Y4</t>
  </si>
  <si>
    <t>FCO MUJICA 6</t>
  </si>
  <si>
    <t>INDEPENDENCIA</t>
  </si>
  <si>
    <t>JESUS CASTILLO AGUNDEZ</t>
  </si>
  <si>
    <t>PESCADERO</t>
  </si>
  <si>
    <t>ernesto.castillo@camposreyeros.com</t>
  </si>
  <si>
    <t>jeca.07ts@gmail.com</t>
  </si>
  <si>
    <t>CAAJ000807Q47</t>
  </si>
  <si>
    <t>RANGEL Y DEGOLLADO</t>
  </si>
  <si>
    <t>JESUS CLARK CASTAÑEDA</t>
  </si>
  <si>
    <t>mantenimientoher@tansportevata.com</t>
  </si>
  <si>
    <t>jesusmanuelclark23@gmail.com</t>
  </si>
  <si>
    <t>CACJ8611141X2</t>
  </si>
  <si>
    <t>PIMERIA ALTA 51</t>
  </si>
  <si>
    <t>TIROCAPES</t>
  </si>
  <si>
    <t>JESUS DARIO PACHECO JAUREGUI</t>
  </si>
  <si>
    <t>Darim.raiden@icloud.com</t>
  </si>
  <si>
    <t>PAJJ9512195U7</t>
  </si>
  <si>
    <t>PADRE EUSEBIO KINO</t>
  </si>
  <si>
    <t>NAVARRO RUBIO</t>
  </si>
  <si>
    <t>AAAJ921109TKA</t>
  </si>
  <si>
    <t>MONTES TAURO</t>
  </si>
  <si>
    <t>JESUS EDUARDO OLIVO TIEMPOS</t>
  </si>
  <si>
    <t>okivojesus34@gmail.com</t>
  </si>
  <si>
    <t>OITJ920608KV3</t>
  </si>
  <si>
    <t>FRESNO</t>
  </si>
  <si>
    <t>TENGONAPA</t>
  </si>
  <si>
    <t>JESUS FRANCISCO QUIROZ TRUJILLO</t>
  </si>
  <si>
    <t>Jesusquiroztrujillo@outlook.es</t>
  </si>
  <si>
    <t>QUTJ0009268Z3</t>
  </si>
  <si>
    <t>AV HACIENDA DEL ALAMO</t>
  </si>
  <si>
    <t>JESUS GARCIA HERNANDEZ</t>
  </si>
  <si>
    <t>jesus.garcia@camposreyeros.com</t>
  </si>
  <si>
    <t>jesusarli@hotmail.com</t>
  </si>
  <si>
    <t>GAHJ930906LN4</t>
  </si>
  <si>
    <t>Prosesor Josefina Torres</t>
  </si>
  <si>
    <t>El Zacatal</t>
  </si>
  <si>
    <t>JESUS JIMENEZ GOMEZ</t>
  </si>
  <si>
    <t>coordinacion.gth.loscabos@camposreyeros.com</t>
  </si>
  <si>
    <t>jesus-jg@live.com.mx</t>
  </si>
  <si>
    <t>JIGJ901209EQ6</t>
  </si>
  <si>
    <t>MISION DE COMUNDU MANZANA 11 LOTE 17</t>
  </si>
  <si>
    <t>Cerro de los Venados</t>
  </si>
  <si>
    <t>JESUS LABRADOR HIRALES</t>
  </si>
  <si>
    <t>fernando.labrador1205@gmail.com</t>
  </si>
  <si>
    <t>LAHJ970409PW0</t>
  </si>
  <si>
    <t>MZ03 LT16 FRACC. LAGUNITAS II</t>
  </si>
  <si>
    <t>JESUS LORETO GONZALEZ</t>
  </si>
  <si>
    <t>Gestor Administrativo</t>
  </si>
  <si>
    <t>jesus.loreto@camposreyeros.com</t>
  </si>
  <si>
    <t>jloreto1976.jll@gmail.com</t>
  </si>
  <si>
    <t>LOGJ760102S71</t>
  </si>
  <si>
    <t>PUERTO TEHUANTEPEC</t>
  </si>
  <si>
    <t>Miramar</t>
  </si>
  <si>
    <t>JESUS MANUEL CAMPOY PEREZ</t>
  </si>
  <si>
    <t>jesus.campoy@camposreyeros.com</t>
  </si>
  <si>
    <t>jcampoy.jcp@gmail.com</t>
  </si>
  <si>
    <t>CAPJ8601218T3</t>
  </si>
  <si>
    <t>VICTOR MANUEL FERRON Y MAR BERMEJO</t>
  </si>
  <si>
    <t>8 DE OCTUBRE</t>
  </si>
  <si>
    <t>JESUS MANUEL CASTILLO MENDOZA</t>
  </si>
  <si>
    <t>jesbri0889@gmail.com</t>
  </si>
  <si>
    <t>CAMJ890820798</t>
  </si>
  <si>
    <t>AV. DE LOS COYOTEROS</t>
  </si>
  <si>
    <t>EL APACHE</t>
  </si>
  <si>
    <t>JESUS MENDEZ GIL</t>
  </si>
  <si>
    <t>PUNTA DE MITA</t>
  </si>
  <si>
    <t>jmendez@comexpintacolor.com</t>
  </si>
  <si>
    <t>MEGJ690103GG1</t>
  </si>
  <si>
    <t>JESUS MONTEVERDE MARTINEZ</t>
  </si>
  <si>
    <t>operador08_bajac@camposreyeros.com</t>
  </si>
  <si>
    <t>raul37.mtz@gmail.com</t>
  </si>
  <si>
    <t>MOMJ980406DN2</t>
  </si>
  <si>
    <t>CJN GALEANA Y CAMPECHE SN HASTA TOPAR CON EL CERRO</t>
  </si>
  <si>
    <t>Agustín Olachea</t>
  </si>
  <si>
    <t>JESUS REYES FLORES</t>
  </si>
  <si>
    <t>operador04_bajac@camposreyeros.com</t>
  </si>
  <si>
    <t>alonso.reyes.flores@hotmail.com</t>
  </si>
  <si>
    <t>REFJ7601259f9</t>
  </si>
  <si>
    <t>AND.YATE#117/PACIFICO</t>
  </si>
  <si>
    <t>CD.ARCOS DEL SOL</t>
  </si>
  <si>
    <t>JESUS REYES SAC</t>
  </si>
  <si>
    <t>XICO</t>
  </si>
  <si>
    <t>xicoc_xal@comex.care</t>
  </si>
  <si>
    <t>fcjesus_120@hotmail.com</t>
  </si>
  <si>
    <t>RESJ9006275Q0</t>
  </si>
  <si>
    <t>MORELOS #159</t>
  </si>
  <si>
    <t>JESUS RIVERA MORALES</t>
  </si>
  <si>
    <t>riveramoralesjesus7@gmail.com</t>
  </si>
  <si>
    <t>RIMJ681014HCA</t>
  </si>
  <si>
    <t>PRIV FRIDA KAHLO</t>
  </si>
  <si>
    <t>BUENA VISTA U. HABIT</t>
  </si>
  <si>
    <t>JESUS SALAZAR MORA</t>
  </si>
  <si>
    <t>aaronsalamola1900@hotmail.com</t>
  </si>
  <si>
    <t>SAMJ820614F97</t>
  </si>
  <si>
    <t>BAHIA SAN CRISTOBAL #302</t>
  </si>
  <si>
    <t>Perla del Golfo</t>
  </si>
  <si>
    <t>JESUS VALLEJO CASTILLO</t>
  </si>
  <si>
    <t>TOTUTLA</t>
  </si>
  <si>
    <t>zeus_vallejo@hotmail.com</t>
  </si>
  <si>
    <t>VACJ861001NU2</t>
  </si>
  <si>
    <t>LOCALIDAD CALCAHUALCO</t>
  </si>
  <si>
    <t>JHONATHAN ISRAEL TEJEDA GONZALEZ</t>
  </si>
  <si>
    <t>jhonathantejedagonzalez29@gmail.com</t>
  </si>
  <si>
    <t>TEGJ8610294J8</t>
  </si>
  <si>
    <t>LOMA HONDA # 39</t>
  </si>
  <si>
    <t>JHOSYMAR CABRERA SERRANO</t>
  </si>
  <si>
    <t>jhosymar.cabrera.serrano@gmail.com</t>
  </si>
  <si>
    <t>CASJ8707208W1</t>
  </si>
  <si>
    <t>ISALA GOMERA</t>
  </si>
  <si>
    <t>EL SAUZ</t>
  </si>
  <si>
    <t>JHOVANY FABIAN ANDRADE GORDIAN</t>
  </si>
  <si>
    <t>jandrade@comexpintacolor.com</t>
  </si>
  <si>
    <t>jhovanyandrade36@gmail.com</t>
  </si>
  <si>
    <t>RODRIGO PAVON MENDEZ</t>
  </si>
  <si>
    <t>rodrigo.pavon@camposreyeros.com</t>
  </si>
  <si>
    <t>rod.pavon@hotmail.com</t>
  </si>
  <si>
    <t>38R69152708</t>
  </si>
  <si>
    <t>AAGJ920708FN2</t>
  </si>
  <si>
    <t>PTO VERACRUZ</t>
  </si>
  <si>
    <t>RAMBLASES</t>
  </si>
  <si>
    <t>JIESI ESAU URIAS IRIGOYEN</t>
  </si>
  <si>
    <t>Gerente de Sucursal en Capacitacion</t>
  </si>
  <si>
    <t>COLOSIO</t>
  </si>
  <si>
    <t>abasolo@camposreyeros.com</t>
  </si>
  <si>
    <t>ezauurias@gmail.com</t>
  </si>
  <si>
    <t>UIIJ891218G93</t>
  </si>
  <si>
    <t>PTO CHALE</t>
  </si>
  <si>
    <t>MOD. OLAS ALTAS</t>
  </si>
  <si>
    <t>JOAQUIN ALEJANDRO ACOSTA CANUL</t>
  </si>
  <si>
    <t>AOCJ0201305J5</t>
  </si>
  <si>
    <t>FLOR DE ANIS</t>
  </si>
  <si>
    <t>AVENIDA LILIS</t>
  </si>
  <si>
    <t>JOAQUIN FALFAN CASTILLO</t>
  </si>
  <si>
    <t>aldioros01@gmail.com</t>
  </si>
  <si>
    <t>FACJ8508016Y2</t>
  </si>
  <si>
    <t>VIRGINIA AGUILAR</t>
  </si>
  <si>
    <t>JOAQUIN GALICIA ALVAREZ</t>
  </si>
  <si>
    <t>catedral@camposreyeros.com</t>
  </si>
  <si>
    <t>kuin9210@gmail.com</t>
  </si>
  <si>
    <t>JUAN CARVAJAL NAVARRO</t>
  </si>
  <si>
    <t>eduardo.carvajal@camposreyeros.com</t>
  </si>
  <si>
    <t>juan87cn@gmail.com</t>
  </si>
  <si>
    <t>GAAJ921024NH8</t>
  </si>
  <si>
    <t>SIERRA VISTA /HEROES DEL 47</t>
  </si>
  <si>
    <t>JOEL BAIZABAL GARCIA</t>
  </si>
  <si>
    <t>joelbaizabal@gmail.com</t>
  </si>
  <si>
    <t>BAGJ770713HN9</t>
  </si>
  <si>
    <t>REFORMA 69</t>
  </si>
  <si>
    <t>JOEL BASTIDAS RODRIGUEZ</t>
  </si>
  <si>
    <t>joel.bastidas@camposreyeros.com</t>
  </si>
  <si>
    <t>jbastidasr90@gmail.com</t>
  </si>
  <si>
    <t>BARJ900802AB7</t>
  </si>
  <si>
    <t>FABIAN CACHO COTA MZA 10 LTE 3</t>
  </si>
  <si>
    <t>SANTA ROSA</t>
  </si>
  <si>
    <t>PENDIENTE</t>
  </si>
  <si>
    <t>CONOCIDO</t>
  </si>
  <si>
    <t>JOEL MONTES RODRIGUEZ</t>
  </si>
  <si>
    <t>JMONTES691@GMAIL.COM</t>
  </si>
  <si>
    <t>MORJ780801770</t>
  </si>
  <si>
    <t>AV CABO SAN LUCAS</t>
  </si>
  <si>
    <t>MATAMOROS</t>
  </si>
  <si>
    <t>JONATAN HERNANDEZ GONZALEZ</t>
  </si>
  <si>
    <t>leonel.hernandez@camposreyeros.com</t>
  </si>
  <si>
    <t>leohg91qc@hotmail.com</t>
  </si>
  <si>
    <t>HEGJ910715MT8</t>
  </si>
  <si>
    <t>AGUSTIN ESCUDERO</t>
  </si>
  <si>
    <t>EL ZALATE</t>
  </si>
  <si>
    <t>JONATHAN LEAL MORA</t>
  </si>
  <si>
    <t>mantenimiento.motos@transportesvata.com</t>
  </si>
  <si>
    <t>yobitazdeleal@gmail.com</t>
  </si>
  <si>
    <t>LEMJ8902287T3</t>
  </si>
  <si>
    <t>PARAISO #105</t>
  </si>
  <si>
    <t>TABASCO</t>
  </si>
  <si>
    <t>JONATHAN MORENO GRIMALDO</t>
  </si>
  <si>
    <t>cobranza.gdl@camposreyeros.com</t>
  </si>
  <si>
    <t>ramirogrimalfo@gmail.com</t>
  </si>
  <si>
    <t>MOGJ930510EX8</t>
  </si>
  <si>
    <t>AV. PEMEx No. 66 INT 2</t>
  </si>
  <si>
    <t>LOS PORTACHES</t>
  </si>
  <si>
    <t>JORDY ARRIAGA MARROQUIN</t>
  </si>
  <si>
    <t>jordyarriaga87@gmail.com</t>
  </si>
  <si>
    <t>AIMJ970606KBA</t>
  </si>
  <si>
    <t>CALLE AMADO NERVO LT 1, MZ19, SAN RAMON Y COLECTIVO SITIO COBACH</t>
  </si>
  <si>
    <t>COLONIA NUEVO MILENIO</t>
  </si>
  <si>
    <t>JORGE  LUIS RODAS MORALES</t>
  </si>
  <si>
    <t>VILLA</t>
  </si>
  <si>
    <t>jorgeluisrodasmorales22@gmail.com</t>
  </si>
  <si>
    <t>ROMJ811230TI6</t>
  </si>
  <si>
    <t>CALLE ALLENDE Y EMILIANO ZAPATA.</t>
  </si>
  <si>
    <t>JORGE ALBERTO DIAZ SANTANA</t>
  </si>
  <si>
    <t>jdiaz@comexpintacolor.com</t>
  </si>
  <si>
    <t>diazzsantana564@gmail.com</t>
  </si>
  <si>
    <t>OSCAR ROJAS ALMAZAN</t>
  </si>
  <si>
    <t>orojas@comexpintacolor.com</t>
  </si>
  <si>
    <t>giovani.rojas@gmail.com</t>
  </si>
  <si>
    <t>DISJ861130LC4</t>
  </si>
  <si>
    <t>AV. UNIVERSO</t>
  </si>
  <si>
    <t>LA AURORA</t>
  </si>
  <si>
    <t>JORGE ALEJANDRO HIGUERA VILLAVICENCIO</t>
  </si>
  <si>
    <t>JALEX_23@LIVE.COM.MX</t>
  </si>
  <si>
    <t>HIVJ7904235M2</t>
  </si>
  <si>
    <t>MAR CARIBE</t>
  </si>
  <si>
    <t>FRACC. MIRAMAR</t>
  </si>
  <si>
    <t>JORGE ANTONIO FLORES DIAZ</t>
  </si>
  <si>
    <t>kastorgfk007@gmail.com</t>
  </si>
  <si>
    <t>FODJ760227DZ0</t>
  </si>
  <si>
    <t>R DE GUAYABITOS</t>
  </si>
  <si>
    <t>CANAL 58</t>
  </si>
  <si>
    <t>JORGE CASTILLO CRUZ</t>
  </si>
  <si>
    <t>jorge.castillo@camposreyeros.com</t>
  </si>
  <si>
    <t>jorgeluiscastillocruz1988@gmail.com</t>
  </si>
  <si>
    <t>CACJ8808167S1</t>
  </si>
  <si>
    <t>OBSIDIANA 102 B 2743</t>
  </si>
  <si>
    <t>Residencial Victoria</t>
  </si>
  <si>
    <t>JORGE CERVANTES CERVANTES</t>
  </si>
  <si>
    <t>ap3419626@gmail.com</t>
  </si>
  <si>
    <t>CECJ9711299K4</t>
  </si>
  <si>
    <t>HDA LA MARISCALA 2385</t>
  </si>
  <si>
    <t>JORGE IVAN MOLINA CHAVEZ</t>
  </si>
  <si>
    <t>BOULEVARD</t>
  </si>
  <si>
    <t>ivan.molina@camposreyeros.com</t>
  </si>
  <si>
    <t>ivan261107@gmail.com</t>
  </si>
  <si>
    <t>MOCJ8204302D0</t>
  </si>
  <si>
    <t>OLACHEA 20 NOV Y FELIPE ANGELES</t>
  </si>
  <si>
    <t>JORGE LUIS CARDENAS MARTINEZ</t>
  </si>
  <si>
    <t>jlcarmtz.jc@gmail.com</t>
  </si>
  <si>
    <t>CAMJ770903PE2</t>
  </si>
  <si>
    <t>AGUSTIN DE ITURBIDE</t>
  </si>
  <si>
    <t>JORGE LUIS PIÑA ESQUER</t>
  </si>
  <si>
    <t>esquerjorge20@gmail.com</t>
  </si>
  <si>
    <t>PIEJ9512202X0</t>
  </si>
  <si>
    <t>HDA LOS FRESNOS</t>
  </si>
  <si>
    <t>JORGE LUIS SALAS BRITO</t>
  </si>
  <si>
    <t>operador01_xalap@camposreyeros.com</t>
  </si>
  <si>
    <t>jorgesalasb1@gmail.com</t>
  </si>
  <si>
    <t>UB002K3W1</t>
  </si>
  <si>
    <t>SABJ841022B33</t>
  </si>
  <si>
    <t>MANDARINA</t>
  </si>
  <si>
    <t>NARANJAL</t>
  </si>
  <si>
    <t>VER0152768</t>
  </si>
  <si>
    <t>TIPO BE</t>
  </si>
  <si>
    <t>JORGE MIRAMON TOVAR</t>
  </si>
  <si>
    <t>operador10_bajac@camposreyeros.com</t>
  </si>
  <si>
    <t>13jorgetovar@gmail.com</t>
  </si>
  <si>
    <t>MITJ980402EC0</t>
  </si>
  <si>
    <t>VISTA DEL SOL</t>
  </si>
  <si>
    <t>JORGE MORALES RODRIGUEZ</t>
  </si>
  <si>
    <t>jorsant987@gmail.com</t>
  </si>
  <si>
    <t>MORJ870725M2A</t>
  </si>
  <si>
    <t>MJ LOTE 1  LAGUNITAS II</t>
  </si>
  <si>
    <t>JORGE ROGELIO OLGUIN VALENCIA</t>
  </si>
  <si>
    <t>BACHOCO</t>
  </si>
  <si>
    <t>bachoco_her@camposreyeros.com</t>
  </si>
  <si>
    <t>jorgee_as@hotmail.com</t>
  </si>
  <si>
    <t>OUVJ930215269</t>
  </si>
  <si>
    <t>WISTARIA PONIENTE</t>
  </si>
  <si>
    <t>FLORESTA</t>
  </si>
  <si>
    <t>JOSE  FRANCISCO MORALES VALIENTE</t>
  </si>
  <si>
    <t>jmoralesvaliente8@gmail.com</t>
  </si>
  <si>
    <t>37N0214790</t>
  </si>
  <si>
    <t>MOVF970701N45</t>
  </si>
  <si>
    <t>AND MAR EDIT CS 11, MZ 28</t>
  </si>
  <si>
    <t>FRACCIONAMIENTO BONANZA</t>
  </si>
  <si>
    <t>JOSE ABRAHAM LOMELI LARA</t>
  </si>
  <si>
    <t>lomeliabraham73@gmail.com</t>
  </si>
  <si>
    <t>33 1316 0086</t>
  </si>
  <si>
    <t>LOLA970220RX6</t>
  </si>
  <si>
    <t>SANTUARIO</t>
  </si>
  <si>
    <t>ATOTOLNIQUILLO</t>
  </si>
  <si>
    <t>CAMPOS REYEROS Y CIA, S.A. DE C.V. (CHAPALA)</t>
  </si>
  <si>
    <t>AOQN770926PJ7</t>
  </si>
  <si>
    <t>VILLA ITALIANA</t>
  </si>
  <si>
    <t>VILLAS DEL MEDITERRÁNEO ETAPA I</t>
  </si>
  <si>
    <t>JOSE ACOSTA VAZQUEZ</t>
  </si>
  <si>
    <t>acostav_alex@hotmail.com</t>
  </si>
  <si>
    <t>AOVA910520K82</t>
  </si>
  <si>
    <t>CALZADA LUCAS MARTIN</t>
  </si>
  <si>
    <t>JOSE ALBERTO JUAN HUERTA</t>
  </si>
  <si>
    <t>josealbertojuanhuerta@gmail.com</t>
  </si>
  <si>
    <t>JUHA001115IT9</t>
  </si>
  <si>
    <t>PRINCIPAL</t>
  </si>
  <si>
    <t>LOCALIDAD EL FRESNO</t>
  </si>
  <si>
    <t>JOSE ALBERTO VELAZQUEZ DIAZ</t>
  </si>
  <si>
    <t>TULUM</t>
  </si>
  <si>
    <t>tulum_pen@camposreyeros.com</t>
  </si>
  <si>
    <t>jv6222196@gmail.com</t>
  </si>
  <si>
    <t>VEDA970411RJ3</t>
  </si>
  <si>
    <t>7  MZ 405</t>
  </si>
  <si>
    <t>TLM MAYAPAX AMPLIACIONF</t>
  </si>
  <si>
    <t>JOSE ALEJANDRO DE LA CRUZ RODRIGUEZ</t>
  </si>
  <si>
    <t>delacruzlapaz@gmail.com</t>
  </si>
  <si>
    <t>CURA760417T48</t>
  </si>
  <si>
    <t>JUAREZ E/MARCELO RUBIO Y FELIX ORTEGA</t>
  </si>
  <si>
    <t>JOSE ALEJANDRO RODRIGUEZ GULUARTE</t>
  </si>
  <si>
    <t>BARRILES</t>
  </si>
  <si>
    <t>ZONA CENTRO 1</t>
  </si>
  <si>
    <t>jrodriguezguluarte@gmail.com</t>
  </si>
  <si>
    <t>ROGA9807232P3</t>
  </si>
  <si>
    <t>EL ANCON, LOS BARRILES</t>
  </si>
  <si>
    <t>JOSE ALFREDO LEYVA QUIROZ</t>
  </si>
  <si>
    <t>operador02_hermo@camposreyeros.com</t>
  </si>
  <si>
    <t>JALK_18@HOTMAIL.COM</t>
  </si>
  <si>
    <t>L3140RC1150179</t>
  </si>
  <si>
    <t>LEQA830529UB8</t>
  </si>
  <si>
    <t>FERRER</t>
  </si>
  <si>
    <t>VISTA REAL</t>
  </si>
  <si>
    <t>JOSE AMBROSIO DEL VALLE OLIVO</t>
  </si>
  <si>
    <t>mantenimiento@transportesvata.com</t>
  </si>
  <si>
    <t>josedelvalle121975@gmail.com</t>
  </si>
  <si>
    <t>VAOA750317C18</t>
  </si>
  <si>
    <t>AND GARDENIAS</t>
  </si>
  <si>
    <t>NARANJAL DE AGUA SANTA</t>
  </si>
  <si>
    <t>JOSE ANTONIO AVILES LAYNA</t>
  </si>
  <si>
    <t>Vendedor de Vocacion de Tienda Obra y Construccion</t>
  </si>
  <si>
    <t>antonioaviles967@gmail.com</t>
  </si>
  <si>
    <t>AILA780103QT5</t>
  </si>
  <si>
    <t>VALENTIN GOMEZ FARIAS Y ESQ.12 DE OCTUBRE</t>
  </si>
  <si>
    <t>JOSE ANTONIO LUNA PERALTA</t>
  </si>
  <si>
    <t>antonio.luna@camposreyeros.com</t>
  </si>
  <si>
    <t>Jalunap@gmail.com</t>
  </si>
  <si>
    <t>322 301 8620</t>
  </si>
  <si>
    <t>LUPA690422M94</t>
  </si>
  <si>
    <t>SN</t>
  </si>
  <si>
    <t>PARAISO DEL SOL</t>
  </si>
  <si>
    <t>JOSE ANTONIO RAMOS COYOTE</t>
  </si>
  <si>
    <t>LUZ DEL BARRIO</t>
  </si>
  <si>
    <t>luzdelbarrio_xal@comex.care</t>
  </si>
  <si>
    <t>antonioramco@gmail.com</t>
  </si>
  <si>
    <t>22 88 34 63 16</t>
  </si>
  <si>
    <t>RACA901227EA8</t>
  </si>
  <si>
    <t>PRIVADA 12 DE OCTUBRE</t>
  </si>
  <si>
    <t xml:space="preserve">JOSE ANTONIO YEPIZ </t>
  </si>
  <si>
    <t>jose.yepiz@camposreyeros.com</t>
  </si>
  <si>
    <t>maizo4@hotmail.com</t>
  </si>
  <si>
    <t>YEAN870113JS3</t>
  </si>
  <si>
    <t>CARRETA</t>
  </si>
  <si>
    <t>JOSE ARMANDO LOPEZ CALDERON</t>
  </si>
  <si>
    <t>AV. XALAPA 2</t>
  </si>
  <si>
    <t>vocacion2_xal@camposreyeros.com</t>
  </si>
  <si>
    <t>josearmandol114@gmail.com</t>
  </si>
  <si>
    <t>LOCA000925924</t>
  </si>
  <si>
    <t>AGUSTIN LARA</t>
  </si>
  <si>
    <t>AMP. RENACIMIENTO</t>
  </si>
  <si>
    <t>AIEM8611229TA</t>
  </si>
  <si>
    <t>PRIV. 20 DE NOVIEMBRE #24, COLONIA SEMINARISTA.</t>
  </si>
  <si>
    <t>SEMINARISTA</t>
  </si>
  <si>
    <t>JOSE AVILA MAVIL</t>
  </si>
  <si>
    <t>AUTOMOTIVO 2</t>
  </si>
  <si>
    <t>automotivo2_xal@comex.care</t>
  </si>
  <si>
    <t>jravilama@gmail.com</t>
  </si>
  <si>
    <t>AIMR821023QI9</t>
  </si>
  <si>
    <t>2 DE ABRIL #46</t>
  </si>
  <si>
    <t>2 de Abril</t>
  </si>
  <si>
    <t>JOSE CARLOS CASILLAS LOPEZ</t>
  </si>
  <si>
    <t>ISABELA</t>
  </si>
  <si>
    <t>jose.casillas@camposreyeros.com</t>
  </si>
  <si>
    <t>josecarloscasillasl@outlook.com</t>
  </si>
  <si>
    <t>CALC770214Q25</t>
  </si>
  <si>
    <t>CJON HERMANOS FLORES MAGON</t>
  </si>
  <si>
    <t>JOSE CARLOS DUEÑAS VAZQUEZ</t>
  </si>
  <si>
    <t>jdueñas@comexpintacolor.com</t>
  </si>
  <si>
    <t>duenas.josecarlos@gmail.com</t>
  </si>
  <si>
    <t>DUVC900122EV8</t>
  </si>
  <si>
    <t>CONSTITUCIÓN</t>
  </si>
  <si>
    <t>SAN JUAN DE ABAJO</t>
  </si>
  <si>
    <t>JOSE COLORADO CONTRERAS</t>
  </si>
  <si>
    <t>Analista de Costos y Precios Unitarios</t>
  </si>
  <si>
    <t>OFICINAS REBSAMEN PROSERVICE</t>
  </si>
  <si>
    <t>jose.colorado@camposreyeros.com</t>
  </si>
  <si>
    <t>iwilliamcc@gmail.com</t>
  </si>
  <si>
    <t>COCW8609164F3</t>
  </si>
  <si>
    <t>PROLONGACION RUBEN DARIO</t>
  </si>
  <si>
    <t>Fernando Gutiérrez Barrios</t>
  </si>
  <si>
    <t>JOSE DAVID MAZUN CETINA</t>
  </si>
  <si>
    <t>aviadorigneel@gmail.com</t>
  </si>
  <si>
    <t>MACD950327CG0</t>
  </si>
  <si>
    <t>MORELOS SUR</t>
  </si>
  <si>
    <t>ADOLFO LOPEZ MATEOS</t>
  </si>
  <si>
    <t>JOSE DE JESUS DELGADO GUTIERREZ</t>
  </si>
  <si>
    <t>jose98jose98jo@gmail.com</t>
  </si>
  <si>
    <t>33 2808 6647</t>
  </si>
  <si>
    <t>01N4609979</t>
  </si>
  <si>
    <t>DEGJ980827SIA</t>
  </si>
  <si>
    <t>FA DE SEGOVIA</t>
  </si>
  <si>
    <t>ATLAS</t>
  </si>
  <si>
    <t>JOSE DE JESUS GARCIA BARRON</t>
  </si>
  <si>
    <t>MEZCALES</t>
  </si>
  <si>
    <t>j4842964@gmail.com</t>
  </si>
  <si>
    <t>GABJ860419N92</t>
  </si>
  <si>
    <t>6 DE DICIEMBRE</t>
  </si>
  <si>
    <t>PALMA REAL</t>
  </si>
  <si>
    <t>JOSE DE JESUS LIMA IBARRA</t>
  </si>
  <si>
    <t>axelalejandroflores.20@gmail.com</t>
  </si>
  <si>
    <t>LIIJ9502127E6</t>
  </si>
  <si>
    <t>VICENTE GUERRO</t>
  </si>
  <si>
    <t>JOSE DE JESUS NIEVES CHAVEZ</t>
  </si>
  <si>
    <t>nievesjesus498@gmail.com</t>
  </si>
  <si>
    <t>NICJ861015Q16</t>
  </si>
  <si>
    <t>CAMINO SAN ANTONIO</t>
  </si>
  <si>
    <t>TEQUISISTLAN</t>
  </si>
  <si>
    <t>JOSE EDUARDO GARCIA SANCHEZ</t>
  </si>
  <si>
    <t>edu20038303@gmail.com</t>
  </si>
  <si>
    <t>GASE030308QH3</t>
  </si>
  <si>
    <t>VICENTE GUERRERO</t>
  </si>
  <si>
    <t>JOSE EDUARDO NAVARRO ENRIQUEZ</t>
  </si>
  <si>
    <t>ZONA NORTE 2</t>
  </si>
  <si>
    <t>santarosalia@camposreyeros.com</t>
  </si>
  <si>
    <t>MARTHA GUADALUPE AGUILAR ROMERO</t>
  </si>
  <si>
    <t>martha.aguilar@camposreyeros.com</t>
  </si>
  <si>
    <t>aguilarromeromartha@gmail.com</t>
  </si>
  <si>
    <t>NAEE890630J38</t>
  </si>
  <si>
    <t>AVENIDA REFORMA NO. 12 DPTO.2 C.P.23</t>
  </si>
  <si>
    <t>CUAUHTEMOC</t>
  </si>
  <si>
    <t>JOSE ENRIQUE ARREOLA RAMIREZ</t>
  </si>
  <si>
    <t>joseenriquezarreolaramirez@gmail.com</t>
  </si>
  <si>
    <t>5R69662993</t>
  </si>
  <si>
    <t>AERE930513J7A</t>
  </si>
  <si>
    <t>RITA PEREZ DE MORENO</t>
  </si>
  <si>
    <t>JOSE ENRIQUE GUTIERREZ SANCHEZ</t>
  </si>
  <si>
    <t>gutiemrique5@gmail.com</t>
  </si>
  <si>
    <t>37N0250347</t>
  </si>
  <si>
    <t>GUSE01020352A</t>
  </si>
  <si>
    <t>HERMOSA PROVINCIA</t>
  </si>
  <si>
    <t>JOSE GREGORIO VARGAS CARDENAS</t>
  </si>
  <si>
    <t>gv6108115@gmail.com</t>
  </si>
  <si>
    <t>1N70550593</t>
  </si>
  <si>
    <t>TRANSPORTE PÚBLICO</t>
  </si>
  <si>
    <t>VACG930706K75</t>
  </si>
  <si>
    <t>J DE JESUS OLIVARES ZERMEÑO</t>
  </si>
  <si>
    <t>EL VERGELITO</t>
  </si>
  <si>
    <t>JOSE GUADALUPE HERNANDEZ SORIA</t>
  </si>
  <si>
    <t>operador09_valla@camposreyeros.com</t>
  </si>
  <si>
    <t>karensvargasc10@gmail.com</t>
  </si>
  <si>
    <t>HESG971230S58</t>
  </si>
  <si>
    <t>MAGNOLIA</t>
  </si>
  <si>
    <t>PALMAR DEL PROGRESO</t>
  </si>
  <si>
    <t>JOSE HERRERA PEREZ</t>
  </si>
  <si>
    <t>jose.herrera@camposreyeros.com</t>
  </si>
  <si>
    <t>HEPA001021PS3</t>
  </si>
  <si>
    <t>FRANCISCO FISHER MZA A LTE 24</t>
  </si>
  <si>
    <t>JOSE IGNACIO HERNANDEZ ESTUDILLO</t>
  </si>
  <si>
    <t>operador08_xalap@camposreyeros.com</t>
  </si>
  <si>
    <t>pjihe65@gmail.com</t>
  </si>
  <si>
    <t>UD0R2THB5</t>
  </si>
  <si>
    <t>HEEI910809CM3</t>
  </si>
  <si>
    <t>VALENTIN CANALIZO ESQ CIUDAD DE LAS FLORES</t>
  </si>
  <si>
    <t>JOSE IGNACIO TORRES SUAREZ</t>
  </si>
  <si>
    <t>jtorres57958@gmail.com</t>
  </si>
  <si>
    <t>TOSI860518LIA</t>
  </si>
  <si>
    <t>JOSE LOPEZ SANCHEZ</t>
  </si>
  <si>
    <t>AUTOMOTIVO 3</t>
  </si>
  <si>
    <t>automotivo3_xal@comex.care</t>
  </si>
  <si>
    <t>tugo921208@gmail.com</t>
  </si>
  <si>
    <t>LOSM921208S30</t>
  </si>
  <si>
    <t>CESAR VELARDE #1</t>
  </si>
  <si>
    <t>PORTON COLORADO</t>
  </si>
  <si>
    <t>JOSE LOPEZ SOTO</t>
  </si>
  <si>
    <t>dulack88@gmail.com</t>
  </si>
  <si>
    <t>LOSP911219TP9</t>
  </si>
  <si>
    <t>EDIF. LIQUIDAMBAR</t>
  </si>
  <si>
    <t>FRACCIONAMIENTO LA PRADERA</t>
  </si>
  <si>
    <t>Soluciones Ilimitadas de Servicios Administrativos y Comerciales S.A. de C.V.</t>
  </si>
  <si>
    <t>JOSE LUIS FERNANDEZ RODRIGUEZ</t>
  </si>
  <si>
    <t>jolufero@gmail.com</t>
  </si>
  <si>
    <t>UBOI2TOON</t>
  </si>
  <si>
    <t>FERL840705P75</t>
  </si>
  <si>
    <t>MACADAMIA</t>
  </si>
  <si>
    <t>CASTILLO DE LAS ANIMAS</t>
  </si>
  <si>
    <t>JOSE MANUEL GUATZOZON FLORES</t>
  </si>
  <si>
    <t>Jefe de Trafico</t>
  </si>
  <si>
    <t>dreck_888@hotmail.com</t>
  </si>
  <si>
    <t>GUFM881003A21</t>
  </si>
  <si>
    <t>APENINAS</t>
  </si>
  <si>
    <t>JOSE MANUEL ROMERO VALLE</t>
  </si>
  <si>
    <t>jose.romero@camposreyeros.com</t>
  </si>
  <si>
    <t>manuel0600@icloud.com</t>
  </si>
  <si>
    <t>ROVM000305KI5</t>
  </si>
  <si>
    <t>RANGEL</t>
  </si>
  <si>
    <t>TODOS SANTOS</t>
  </si>
  <si>
    <t>JOSE MAURO CEJUDO GALAVIZ</t>
  </si>
  <si>
    <t>maurojosee420@gmail.com</t>
  </si>
  <si>
    <t>CEGM990512N56</t>
  </si>
  <si>
    <t>GUAMA</t>
  </si>
  <si>
    <t>PERLA DEL GOLFO</t>
  </si>
  <si>
    <t>JOSE MODESTO FELIX MARTINEZ</t>
  </si>
  <si>
    <t>modestofelix0170@gmail.com</t>
  </si>
  <si>
    <t>FEMM700127QWA</t>
  </si>
  <si>
    <t>CALLE RICARDO VALENZUELA GALINDO #72</t>
  </si>
  <si>
    <t>Altares</t>
  </si>
  <si>
    <t>JOSE PEREZ ARMENTA</t>
  </si>
  <si>
    <t>LUNA MAR</t>
  </si>
  <si>
    <t>armentajose2023@gmail.com</t>
  </si>
  <si>
    <t>PEAJ8011295L7</t>
  </si>
  <si>
    <t>LAS PALMAS</t>
  </si>
  <si>
    <t>PALMAS</t>
  </si>
  <si>
    <t>JOSE PINGARRON RIVERA</t>
  </si>
  <si>
    <t>jpingarron@comexpintacolor.com</t>
  </si>
  <si>
    <t>jlpr040175@gmail.com</t>
  </si>
  <si>
    <t>PIRL750104A13</t>
  </si>
  <si>
    <t>VALLE DEL OBELISCO</t>
  </si>
  <si>
    <t>LOS ENCANTOS</t>
  </si>
  <si>
    <t>JOSE RAFAEL ESPARZA SUASTE</t>
  </si>
  <si>
    <t>rafaesparza001@gmail.com</t>
  </si>
  <si>
    <t>EASR010120LIA</t>
  </si>
  <si>
    <t>C 39 SUR</t>
  </si>
  <si>
    <t>AMPLIACION CTM</t>
  </si>
  <si>
    <t>JOSE RAMON SANCHEZ CORTEZ</t>
  </si>
  <si>
    <t>TUXTLA CHICO</t>
  </si>
  <si>
    <t>jrmoncho1980@gmail.com</t>
  </si>
  <si>
    <t>SACR801028BF7</t>
  </si>
  <si>
    <t>AV INDEPENDENCIA LT 3</t>
  </si>
  <si>
    <t>JOSE SALVADOR VALDIVIA CASTAÑEDA</t>
  </si>
  <si>
    <t>svaldivia@comexpintacolor.com</t>
  </si>
  <si>
    <t>VACS640207RY5</t>
  </si>
  <si>
    <t>JOSE TOLEDO ORDOÑEZ</t>
  </si>
  <si>
    <t>toledo_che@hotmail.com</t>
  </si>
  <si>
    <t>PATRICIA HERNANDEZ HERNANDEZ</t>
  </si>
  <si>
    <t>PATRICIA.HERNANDEZ@CAMPOSREYEROS.COM</t>
  </si>
  <si>
    <t>Pather.17@hotmail.com</t>
  </si>
  <si>
    <t>TOOM730906V73</t>
  </si>
  <si>
    <t>4A. CALLE</t>
  </si>
  <si>
    <t>JOSE TZITZIHUA AYOHUA</t>
  </si>
  <si>
    <t>TUZAMAPAN</t>
  </si>
  <si>
    <t>tuzamapan_xal@comex.care</t>
  </si>
  <si>
    <t>tzitzihuaayo2538@outlook.com</t>
  </si>
  <si>
    <t>TIAA92060593A</t>
  </si>
  <si>
    <t>10 DE MAYO #51</t>
  </si>
  <si>
    <t>CENTRO TUZAMAPAN</t>
  </si>
  <si>
    <t>JOSUE BENONI LEON SOLORIO</t>
  </si>
  <si>
    <t>jb_ls@hotmail.com</t>
  </si>
  <si>
    <t>LESJ9608277IA</t>
  </si>
  <si>
    <t>PABLO GARCIA</t>
  </si>
  <si>
    <t>JOSUE CASTILLO CASTRO</t>
  </si>
  <si>
    <t>josue.cc.castro@gmail.com</t>
  </si>
  <si>
    <t>CACJ961004U71</t>
  </si>
  <si>
    <t>A V BONFIL Y M ALEMAN</t>
  </si>
  <si>
    <t>CENTENARIO</t>
  </si>
  <si>
    <t>JOSUE FERNANDO PRADO ARCE</t>
  </si>
  <si>
    <t>josuepichon@hotmail.com</t>
  </si>
  <si>
    <t>33 1069 2766</t>
  </si>
  <si>
    <t>01N4578130</t>
  </si>
  <si>
    <t>PAAJ970131P38</t>
  </si>
  <si>
    <t>EDIFICIO ALBINO ACERETO</t>
  </si>
  <si>
    <t>INFONAVIT MIRAVALLE</t>
  </si>
  <si>
    <t>JOVANY ALDAIR ESCOBAR RAMIREZ</t>
  </si>
  <si>
    <t>gioescobar7213@gmail.com</t>
  </si>
  <si>
    <t>UBOR2I7Z1</t>
  </si>
  <si>
    <t>EORJ941012SX8</t>
  </si>
  <si>
    <t>AV. PENTATLON EDIF 17</t>
  </si>
  <si>
    <t>VILLAS ARCO SUR</t>
  </si>
  <si>
    <t>JUAN ALBINO CARBAJAL OSTIGUIN</t>
  </si>
  <si>
    <t>juan.carbajal@camposreyeros.com</t>
  </si>
  <si>
    <t>carbajalostiguin@gmail.com</t>
  </si>
  <si>
    <t>+52 1 322 157 5994</t>
  </si>
  <si>
    <t>CAOJ730624RG6</t>
  </si>
  <si>
    <t>TEYAHUALCO</t>
  </si>
  <si>
    <t>FRACC, SANTA ELENA</t>
  </si>
  <si>
    <t>JUAN ANTONIO DAVILA HERNANDEZ</t>
  </si>
  <si>
    <t>DAHJ750325IY5</t>
  </si>
  <si>
    <t>LOTE 14 LOS BARRILES</t>
  </si>
  <si>
    <t>EL ANCON II</t>
  </si>
  <si>
    <t>JUAN CARLOS ADARGAS CONTRERAS</t>
  </si>
  <si>
    <t>operador03_bajac@camposreyeros.com</t>
  </si>
  <si>
    <t>juancarlosadargad@gmail.com</t>
  </si>
  <si>
    <t>AACJ8911174X5</t>
  </si>
  <si>
    <t>BAHIA SAN CRISTOBAL</t>
  </si>
  <si>
    <t>JUAN CARLOS ARMIJO DELGADILLO</t>
  </si>
  <si>
    <t>jcarlos.armijo@gmail.com</t>
  </si>
  <si>
    <t>AIDJ7009054VA</t>
  </si>
  <si>
    <t>FUENTE SAN LUIS POTOSI</t>
  </si>
  <si>
    <t>VILLA FONTANA</t>
  </si>
  <si>
    <t>JUAN CARLOS DUQUE BARRERA</t>
  </si>
  <si>
    <t>meta.llica4551@gmail.com</t>
  </si>
  <si>
    <t>DUBJ9006242C9</t>
  </si>
  <si>
    <t>19 AV. NORTE ENTRE 19 AV. ORIENTE</t>
  </si>
  <si>
    <t>JUAN CARLOS HERNANDEZ LOPEZ</t>
  </si>
  <si>
    <t>adrianamarquez9698@gmail.com</t>
  </si>
  <si>
    <t>1N63492226</t>
  </si>
  <si>
    <t>HELJ870605KV4</t>
  </si>
  <si>
    <t>LAGO MARACAIBO</t>
  </si>
  <si>
    <t>VILLA FONTANA AQUA</t>
  </si>
  <si>
    <t>JUAN CARLOS MORALES GARCIA</t>
  </si>
  <si>
    <t>jcarlosmgar08@gmail.com</t>
  </si>
  <si>
    <t>MOGJ870108KJ5</t>
  </si>
  <si>
    <t>20 DE MAYO</t>
  </si>
  <si>
    <t>EL PORVENIR II</t>
  </si>
  <si>
    <t>JUAN CARLOS RAMIREZ FLORES</t>
  </si>
  <si>
    <t>operador02_tapac@camposreyeros.com</t>
  </si>
  <si>
    <t>juancrf1027@gmil.com</t>
  </si>
  <si>
    <t>CHIS104624</t>
  </si>
  <si>
    <t>TIPO E</t>
  </si>
  <si>
    <t>RAFJ821010ILA</t>
  </si>
  <si>
    <t>BENITO JUAREZ MZA 3</t>
  </si>
  <si>
    <t>JUAN CARLOS RAMIREZ GUARNEROS</t>
  </si>
  <si>
    <t>operador10_xalap@camposreyeros.com</t>
  </si>
  <si>
    <t>mamiru69@hotmail.com</t>
  </si>
  <si>
    <t>UD0R2PTNU</t>
  </si>
  <si>
    <t>RAGJ860604GAA</t>
  </si>
  <si>
    <t>CALLE 4</t>
  </si>
  <si>
    <t>Predio de La Virgen</t>
  </si>
  <si>
    <t>JUAN CARLOS VERA PEREZ</t>
  </si>
  <si>
    <t>juan.vera@camposreyeros.com</t>
  </si>
  <si>
    <t>juan_vera81@hotmail.com</t>
  </si>
  <si>
    <t>VEPJ810715K68</t>
  </si>
  <si>
    <t>CLAUSTRO ROBLE MZ 9 LT 78</t>
  </si>
  <si>
    <t>GEOVILLAS DE SANTA BARBARA</t>
  </si>
  <si>
    <t>JUAN CRUZ IÑIGUEZ</t>
  </si>
  <si>
    <t>juan.cruz@camposreyeros.com</t>
  </si>
  <si>
    <t>jlci2712@gmail.com</t>
  </si>
  <si>
    <t>CUIJ821227DT6</t>
  </si>
  <si>
    <t>PIAMONTE</t>
  </si>
  <si>
    <t>CASTELLO RESIDENCIAL</t>
  </si>
  <si>
    <t>JUAN DANIEL JIMENEZ CAMPOS</t>
  </si>
  <si>
    <t>jimees2999@gmail.com</t>
  </si>
  <si>
    <t>JICJ990131M3A</t>
  </si>
  <si>
    <t>JTO AL SALON SOCIAL</t>
  </si>
  <si>
    <t>EL PALMAR</t>
  </si>
  <si>
    <t>JUAN GONZALEZ MARTINEZ</t>
  </si>
  <si>
    <t>juan.gonzalez@camposreyeros.com</t>
  </si>
  <si>
    <t>jcgoma22@gmail.com</t>
  </si>
  <si>
    <t>GOMJ950830E51</t>
  </si>
  <si>
    <t>CUAUHPOPOCA #14</t>
  </si>
  <si>
    <t>JUAN IGNACIO MEDEL SANTOS</t>
  </si>
  <si>
    <t>jm5399760@gmail.com</t>
  </si>
  <si>
    <t>MESJ7911019X0</t>
  </si>
  <si>
    <t>PICHILINQUE</t>
  </si>
  <si>
    <t>JUAN JONAS RODRIGUEZ BUSTAMANTE</t>
  </si>
  <si>
    <t>juanjonas100817@gmail.com</t>
  </si>
  <si>
    <t>ROBJ980624R93</t>
  </si>
  <si>
    <t>L CARDENAS</t>
  </si>
  <si>
    <t>JUAN JOSE GARCIA JUAREZ</t>
  </si>
  <si>
    <t>MOGOTE</t>
  </si>
  <si>
    <t>juanenter608@gmail.com</t>
  </si>
  <si>
    <t>GAJJ9407123M9</t>
  </si>
  <si>
    <t>MATIA AMADOR N. 516</t>
  </si>
  <si>
    <t>JUAN LOPEZ VILLANUEVA</t>
  </si>
  <si>
    <t>juan-villanueva@live.com</t>
  </si>
  <si>
    <t>LOVJ760623AY2</t>
  </si>
  <si>
    <t>MZ.23 LOTE 18</t>
  </si>
  <si>
    <t>VILLA ASTURIAS</t>
  </si>
  <si>
    <t>JUAN MANUEL ARELLANO CEDANO</t>
  </si>
  <si>
    <t>vocacion2_gdl@camposreyeros.com</t>
  </si>
  <si>
    <t>juanmac2409@hotmail.com</t>
  </si>
  <si>
    <t>AECJ7709247H6</t>
  </si>
  <si>
    <t>HIGUERAS</t>
  </si>
  <si>
    <t>SAN JOSE DEL VALLE</t>
  </si>
  <si>
    <t>COMERCIALIZADORA EL JEQUE MAYA, SA DE CV</t>
  </si>
  <si>
    <t>JUAN MANUEL DE LEON RODRIGUEZ</t>
  </si>
  <si>
    <t>pcolor1@hotmail.com</t>
  </si>
  <si>
    <t>LERJ841022KM5</t>
  </si>
  <si>
    <t>CIRCUITO DEL LAUREL NORTE</t>
  </si>
  <si>
    <t>NUEVO MÉXICO</t>
  </si>
  <si>
    <t>JUAN MANUEL LANDEROS ARIAS</t>
  </si>
  <si>
    <t>manuelito291200@gmail.com</t>
  </si>
  <si>
    <t>LAAJ001229FK4</t>
  </si>
  <si>
    <t>ACCESO A CAMPO VETERANOS NIVEL 50</t>
  </si>
  <si>
    <t>RANCHERIA, SANTA ROSALIA</t>
  </si>
  <si>
    <t>JUAN MANZO ROBLES</t>
  </si>
  <si>
    <t>jrobles22492@gmail.com</t>
  </si>
  <si>
    <t>MARJ850105984</t>
  </si>
  <si>
    <t>8 NO.24</t>
  </si>
  <si>
    <t>JUAN PABLO LUNA JUANZ</t>
  </si>
  <si>
    <t>pablojuanz569@gmail.com</t>
  </si>
  <si>
    <t>LUJJ780909GQ1</t>
  </si>
  <si>
    <t>LEONARDO DAUZON CANSECO</t>
  </si>
  <si>
    <t>OJO DE AGUA</t>
  </si>
  <si>
    <t>RABJ850707835</t>
  </si>
  <si>
    <t>CAMICHIN</t>
  </si>
  <si>
    <t>FRACC. LOS ENCINOS</t>
  </si>
  <si>
    <t>JUAN PEDRO SOLTERO PEREZ</t>
  </si>
  <si>
    <t>recadosfernando1@gmail.com</t>
  </si>
  <si>
    <t>SOPJ840129CE2</t>
  </si>
  <si>
    <t>PLAN SEXENAL</t>
  </si>
  <si>
    <t>REVOLUCION JARDIN FRAC</t>
  </si>
  <si>
    <t>JUAN RAUL MARTINEZ MERCADO</t>
  </si>
  <si>
    <t>vocacion_gdl@camposreyeros.com</t>
  </si>
  <si>
    <t>juramarmer@gmail.com</t>
  </si>
  <si>
    <t>MAMJ8001264H5</t>
  </si>
  <si>
    <t>RICHARD WAGNER</t>
  </si>
  <si>
    <t>RESIDENCIAL LA ESTANCIA</t>
  </si>
  <si>
    <t>JUAN REA CAMPOS</t>
  </si>
  <si>
    <t>Yooo53@hotmail.com</t>
  </si>
  <si>
    <t>RECJ730630HM2</t>
  </si>
  <si>
    <t>CTO. DE LAS FLORES SUR # 19C</t>
  </si>
  <si>
    <t>FRACC. VILLAS DE TESISTAN</t>
  </si>
  <si>
    <t>JUAN RUBEN RODRIGUEZ SOMOZA</t>
  </si>
  <si>
    <t>juanrubenrodriguez2606@gmail.com</t>
  </si>
  <si>
    <t>ROSJ910624BS4</t>
  </si>
  <si>
    <t>PARAISO 1889</t>
  </si>
  <si>
    <t>DEL FRESNO</t>
  </si>
  <si>
    <t>JUAN SOLANO VEGA</t>
  </si>
  <si>
    <t>sanjose@camposreyeros.com</t>
  </si>
  <si>
    <t>sovj1975@gmail.com</t>
  </si>
  <si>
    <t>SOVJ750118NI4</t>
  </si>
  <si>
    <t>VILLA SANTANDER MZA.60LTE.22</t>
  </si>
  <si>
    <t>VILLAS DE CORTEZ</t>
  </si>
  <si>
    <t>JUDAS ANGEL EDUARDO CORRALES MONTES</t>
  </si>
  <si>
    <t>JAECM_15_18@HOTMAIL.COM</t>
  </si>
  <si>
    <t>COMJ9007112W8</t>
  </si>
  <si>
    <t>JESUS GARCIA</t>
  </si>
  <si>
    <t>VILLA DE SERIS</t>
  </si>
  <si>
    <t>JUDITH GUADALUPE FLORES AMAYA</t>
  </si>
  <si>
    <t>judith.flores@camposreyeros.com</t>
  </si>
  <si>
    <t>jfloresa83@hotmail.com</t>
  </si>
  <si>
    <t>FOAJ830805BJ4</t>
  </si>
  <si>
    <t>RAMON A. AMANTE</t>
  </si>
  <si>
    <t>LAS AVES</t>
  </si>
  <si>
    <t>JULIO ALBERTO BELTRAN RAMIREZ</t>
  </si>
  <si>
    <t>beltranjulio571@gmail.com</t>
  </si>
  <si>
    <t>BERJ940912133</t>
  </si>
  <si>
    <t>PRIVADA MAGDALENA</t>
  </si>
  <si>
    <t>TONALA</t>
  </si>
  <si>
    <t>JULIO BAUTISTA PALACIOS</t>
  </si>
  <si>
    <t>sicarus.bautista@gmail.com</t>
  </si>
  <si>
    <t>BAPJ8506182I2</t>
  </si>
  <si>
    <t>ROHJ820615QV7</t>
  </si>
  <si>
    <t>LA ROJENA</t>
  </si>
  <si>
    <t>MONTERRREAL</t>
  </si>
  <si>
    <t>JULIO DANIEL MORENO PUENTE</t>
  </si>
  <si>
    <t>julio.king14@gmail.com</t>
  </si>
  <si>
    <t>MOPJ910914BC4</t>
  </si>
  <si>
    <t>DAVID HINOJOSA</t>
  </si>
  <si>
    <t>INSURGENTES DE LA PRESA</t>
  </si>
  <si>
    <t>JULIO MARTINEZ AVILA</t>
  </si>
  <si>
    <t>MAAJ800730NQA</t>
  </si>
  <si>
    <t>VISTA AZUL, FM 02 MZA 07 LT 20</t>
  </si>
  <si>
    <t>LAGUNITAS I</t>
  </si>
  <si>
    <t>JULIO MUÑOZ LOPEZ</t>
  </si>
  <si>
    <t>juliomlopez25@gmail.com</t>
  </si>
  <si>
    <t>MULJ760902CQ0</t>
  </si>
  <si>
    <t>CAMINO ALFARO</t>
  </si>
  <si>
    <t>LOMAS DEL FARO</t>
  </si>
  <si>
    <t>JULIO RODRIGUEZ MENDEZ</t>
  </si>
  <si>
    <t>ROMJ961113980</t>
  </si>
  <si>
    <t>JULIO RUIZ ORTEGA</t>
  </si>
  <si>
    <t>PEÑASCAL 2</t>
  </si>
  <si>
    <t>penascal2_xal@comex.care</t>
  </si>
  <si>
    <t>julio1994azul.jr@outlook.com</t>
  </si>
  <si>
    <t>RUOJ940104CB3</t>
  </si>
  <si>
    <t>CALLE 24 DE FEBRERO # 71</t>
  </si>
  <si>
    <t>Juan Talamantes Jordan</t>
  </si>
  <si>
    <t>operador05_bajac@camposreyeros.com</t>
  </si>
  <si>
    <t>juantalamantes@gmail.com</t>
  </si>
  <si>
    <t>BCS0004539</t>
  </si>
  <si>
    <t>TAJJ780117UW9</t>
  </si>
  <si>
    <t>VENADOS/LIEBRES</t>
  </si>
  <si>
    <t>El Calandrio I, II, III</t>
  </si>
  <si>
    <t>KAREN AMADA ELIZABETH RIVERA MARTINEZ</t>
  </si>
  <si>
    <t>Coordinador de Mercadotecnia</t>
  </si>
  <si>
    <t>Mercadotecnia</t>
  </si>
  <si>
    <t>amada.rivera@camposreyeros.com</t>
  </si>
  <si>
    <t>waboutiquecreativa@gmail.com</t>
  </si>
  <si>
    <t>RIMK890830B70</t>
  </si>
  <si>
    <t>BASURTO</t>
  </si>
  <si>
    <t>KERIM CERVANTES GALLEGOS</t>
  </si>
  <si>
    <t>operador03_tapac@camposreyeros.com</t>
  </si>
  <si>
    <t>cervantesgallegoskerim@gmail.com</t>
  </si>
  <si>
    <t>37CO188255</t>
  </si>
  <si>
    <t>CEGK860303342</t>
  </si>
  <si>
    <t>2 AVENIDA PRIV OTE Y 1A AV SUR 2Z Y 2A PRIV OTE</t>
  </si>
  <si>
    <t>KEVIN ALDAIR HERNANDEZ CARSI</t>
  </si>
  <si>
    <t>operador09_xalap@camposreyeros.com</t>
  </si>
  <si>
    <t>kaldair958@gmail.com</t>
  </si>
  <si>
    <t>HECK980703LM7</t>
  </si>
  <si>
    <t>RAFAEL VALENZUELA</t>
  </si>
  <si>
    <t>KEVIN DONNOVAN ORTEGA RAMIREZ</t>
  </si>
  <si>
    <t>OERK010626M77</t>
  </si>
  <si>
    <t>PEDRO MORENO</t>
  </si>
  <si>
    <t>TATEPOSCO</t>
  </si>
  <si>
    <t>KEVIN RAMSES LUCERO FLORES</t>
  </si>
  <si>
    <t>KEVINRAMSESLUCEROFLORES400@GMAIL.COM</t>
  </si>
  <si>
    <t>LUKF980421FG6</t>
  </si>
  <si>
    <t>RTNO. FERNANDO ARAGON MORENO</t>
  </si>
  <si>
    <t>FRACC. ALTARES</t>
  </si>
  <si>
    <t>Kasandra Olivas Olivas</t>
  </si>
  <si>
    <t>olivaskasandra@gmail.com</t>
  </si>
  <si>
    <t>OIOK9402048U0</t>
  </si>
  <si>
    <t>Oceano pacifico S/N y Jaiba</t>
  </si>
  <si>
    <t>ISSSTE</t>
  </si>
  <si>
    <t>LAURA ESPERANZA ORTIZ COTA</t>
  </si>
  <si>
    <t>laura.ortiz@camposreyeros.com</t>
  </si>
  <si>
    <t>leoc82@hotmail.com</t>
  </si>
  <si>
    <t>MELISSA RODRIGUEZ LOPEZ</t>
  </si>
  <si>
    <t>melissa.rodriguez@camposreyeros.com</t>
  </si>
  <si>
    <t>melissa.rl.horus@gmail.com</t>
  </si>
  <si>
    <t>OICL820909V33</t>
  </si>
  <si>
    <t>CALLEJON DE ACCESO Y CALLE TUNA</t>
  </si>
  <si>
    <t>CIVILIZADORES II</t>
  </si>
  <si>
    <t>LEOBARDO ALVAREZ ZAMUDIO</t>
  </si>
  <si>
    <t>operador11_bajac@camposreyeros.com</t>
  </si>
  <si>
    <t>leobardozamudioalv@gmail.com</t>
  </si>
  <si>
    <t>AAZL7312204Q7</t>
  </si>
  <si>
    <t>ISLA BONAIRE MZA 140 LTE 23</t>
  </si>
  <si>
    <t>EL CARIBE</t>
  </si>
  <si>
    <t>LEONARDO ARREDONDO ANELL</t>
  </si>
  <si>
    <t>leoanell000@gmail.com</t>
  </si>
  <si>
    <t>AEAL940805RH7</t>
  </si>
  <si>
    <t>PIMIENTOS</t>
  </si>
  <si>
    <t>LAS HAYAS</t>
  </si>
  <si>
    <t>LEONARDO DANIEL DIAZ CASILLAS</t>
  </si>
  <si>
    <t>leonardo.diaz@camposreyeros.com</t>
  </si>
  <si>
    <t>leonardo_casillas@hotmail.com</t>
  </si>
  <si>
    <t>DICL940527SS3</t>
  </si>
  <si>
    <t>C GOMEZ FARIAS</t>
  </si>
  <si>
    <t>SAN ANDRES</t>
  </si>
  <si>
    <t>LEONARDO DANIEL FRANCO LOZA</t>
  </si>
  <si>
    <t>danifranco17@hotmail.com</t>
  </si>
  <si>
    <t>FALL9403277G1</t>
  </si>
  <si>
    <t>BADIA 1</t>
  </si>
  <si>
    <t>REAL IBIZA</t>
  </si>
  <si>
    <t>LEONARDO JAVIER HERNANDEZ AVIÑA</t>
  </si>
  <si>
    <t>leo29avina@gmail.com</t>
  </si>
  <si>
    <t>HEAL8811066M2</t>
  </si>
  <si>
    <t>16 D SEPT</t>
  </si>
  <si>
    <t>MIGUEL HIDALGO</t>
  </si>
  <si>
    <t>LEONCIO SOLANO ORDOÑEZ</t>
  </si>
  <si>
    <t>Director de Gestion del Talento Humano</t>
  </si>
  <si>
    <t>Director</t>
  </si>
  <si>
    <t>leoncio.solano@camposreyeros.com</t>
  </si>
  <si>
    <t>SOOL6408011C4</t>
  </si>
  <si>
    <t>CANOVAS 04</t>
  </si>
  <si>
    <t>LUCAS MARQUEZ SANCHEZ</t>
  </si>
  <si>
    <t>lucasmarquez7803@gmail.com</t>
  </si>
  <si>
    <t>MASL780703HWA</t>
  </si>
  <si>
    <t>CARLOS R SMITH</t>
  </si>
  <si>
    <t>LUIS ALBERTO LOPEZ CHAVARRIA</t>
  </si>
  <si>
    <t>automotivo1_xal@comex.care</t>
  </si>
  <si>
    <t>luis_alberto_lopezchavarria@hotmail.com</t>
  </si>
  <si>
    <t>LOCL9505241M5</t>
  </si>
  <si>
    <t>2A. PRIVADA DE LINO SERRANO</t>
  </si>
  <si>
    <t>LUIS ALBERTO ORTIZ MARTINEZ</t>
  </si>
  <si>
    <t>luisrtzmrtnz10@gmail.com</t>
  </si>
  <si>
    <t>228 854 7362</t>
  </si>
  <si>
    <t>OIML871010PI7</t>
  </si>
  <si>
    <t>FARALLON</t>
  </si>
  <si>
    <t>LOMAS DE LA PRADERA</t>
  </si>
  <si>
    <t>LUIS ALFONSO QUINTERO BARRAZA</t>
  </si>
  <si>
    <t>operador06_hermo@camposreyeros.com</t>
  </si>
  <si>
    <t>LUISOAPOKO1981@GMAIL.COM</t>
  </si>
  <si>
    <t>QUBL810825JK0</t>
  </si>
  <si>
    <t>JERONIMO OTE</t>
  </si>
  <si>
    <t>LUIS ANGEL JIMENEZ BARRIOS</t>
  </si>
  <si>
    <t>MATRIZ</t>
  </si>
  <si>
    <t>vocacion3_tapa@camposreyeros.com</t>
  </si>
  <si>
    <t>angbarlui1106@gmail.com</t>
  </si>
  <si>
    <t>JIBL810611JC1</t>
  </si>
  <si>
    <t>ANDADOR ALEJANDRINA LT 10 AV LA JOYA Y DIAMANTE</t>
  </si>
  <si>
    <t>COLONIA DOROTEO ARANGO</t>
  </si>
  <si>
    <t>LUIS ANGEL SIMENTAL NUÑEZ</t>
  </si>
  <si>
    <t>simentalluis86@gmail.com</t>
  </si>
  <si>
    <t>SINL860213UW0</t>
  </si>
  <si>
    <t>JALISCO E GOMEZ FARIAS Y HEROES DE INDEPENDENCIA</t>
  </si>
  <si>
    <t>PUEBLO NUEVO</t>
  </si>
  <si>
    <t>LUIS ANTONIO CESEÑA LUCERO</t>
  </si>
  <si>
    <t>anthonicesena@gmail.com</t>
  </si>
  <si>
    <t>CELL951107725</t>
  </si>
  <si>
    <t>5 DE MAYO E/ REGIDORES Y MINICIPIO LIBRE</t>
  </si>
  <si>
    <t>LUIS ANTONIO GALLO VILLASEÑOR</t>
  </si>
  <si>
    <t>luisgallo809@yahoo.com</t>
  </si>
  <si>
    <t>GAVL890305N89</t>
  </si>
  <si>
    <t>PRIV SAUL RODILES</t>
  </si>
  <si>
    <t>LUIS DAVID PEREZ FLORES</t>
  </si>
  <si>
    <t>luisjglflores@gmail.com</t>
  </si>
  <si>
    <t>624 219 0128</t>
  </si>
  <si>
    <t>PEFL0306287G9</t>
  </si>
  <si>
    <t>LUIS ENRIQUE DUARTE BERNAL</t>
  </si>
  <si>
    <t>operador05_hermo@camposreyeros.com</t>
  </si>
  <si>
    <t>LUISSDUARTEE688@GMAIL.COM</t>
  </si>
  <si>
    <t>662 464 4561</t>
  </si>
  <si>
    <t>DUBL900623PT6</t>
  </si>
  <si>
    <t>CDA. DE MINAS</t>
  </si>
  <si>
    <t>LAS MINITAS</t>
  </si>
  <si>
    <t>LUIS ENRIQUE GERVACIO AGUIAR</t>
  </si>
  <si>
    <t>Gervacioaguiar0609@gmail.com</t>
  </si>
  <si>
    <t>GEAL890906GV4</t>
  </si>
  <si>
    <t>MZA 510 LTE 32 1RA SECCION 8 DE OCTUBRE</t>
  </si>
  <si>
    <t>LUIS FELIPE CAAMAL ALVAREZ</t>
  </si>
  <si>
    <t>luisxamerica@gmail.com</t>
  </si>
  <si>
    <t>CAAL010616NE4</t>
  </si>
  <si>
    <t>MZ 41 LT 33 C 10 BIS X ZAPATEROS</t>
  </si>
  <si>
    <t>JUAN ESCUTIA Y ZAPATEROS</t>
  </si>
  <si>
    <t>LUIS FERNANDO LOPEZ HERNANDEZ</t>
  </si>
  <si>
    <t>xalfher@hotmail.com</t>
  </si>
  <si>
    <t>RENATA IRENE GONZALEZ JUAREZ</t>
  </si>
  <si>
    <t>renata.gonzalez@camposreyeros.com</t>
  </si>
  <si>
    <t>renny2013@gmail.com</t>
  </si>
  <si>
    <t>LOHL800530FZ6</t>
  </si>
  <si>
    <t>21 DE MARZO</t>
  </si>
  <si>
    <t>LUIS HERRERA GARCIA</t>
  </si>
  <si>
    <t>adrianalicona0685@gmail.com</t>
  </si>
  <si>
    <t>HEGL710819B86</t>
  </si>
  <si>
    <t>CEREZA</t>
  </si>
  <si>
    <t>Las Huertas</t>
  </si>
  <si>
    <t>LUIS JAVIER MORALES ALBERTO</t>
  </si>
  <si>
    <t>luisjmol532@gmail.com</t>
  </si>
  <si>
    <t>MOAL980602B64</t>
  </si>
  <si>
    <t>ANDADOR UNION JUAREZ</t>
  </si>
  <si>
    <t>11 DE SEPTIEMBRE</t>
  </si>
  <si>
    <t>LUIS JAVIER NAVARRO GUTIERREZ</t>
  </si>
  <si>
    <t>luispacorro69@gmail.com</t>
  </si>
  <si>
    <t>NAGL770810UK1</t>
  </si>
  <si>
    <t>JESUS GONZALEZ</t>
  </si>
  <si>
    <t>PROTERO NUEVO</t>
  </si>
  <si>
    <t>LUIS MANUEL ROJAS HERRERA</t>
  </si>
  <si>
    <t>lmrh500@gmail.com</t>
  </si>
  <si>
    <t>ROHL010526BT6</t>
  </si>
  <si>
    <t>PLAYA GONGORA</t>
  </si>
  <si>
    <t>LUIS MEZA OJEDA</t>
  </si>
  <si>
    <t>gerardo_mzojeda@outlook.es</t>
  </si>
  <si>
    <t>MEOL880709K16</t>
  </si>
  <si>
    <t>MAR MUERTO  220</t>
  </si>
  <si>
    <t>MIRAMAR</t>
  </si>
  <si>
    <t>LUIS MIGUEL MIRANDA LOPEZ</t>
  </si>
  <si>
    <t>rosapaulethp@gmail.com</t>
  </si>
  <si>
    <t>MILL860814EH2</t>
  </si>
  <si>
    <t>CALLE CANTIL</t>
  </si>
  <si>
    <t>GRANJAS EL PARAISO</t>
  </si>
  <si>
    <t>LUIS ROJAS MALO</t>
  </si>
  <si>
    <t>dmalo_91@hotmail.com</t>
  </si>
  <si>
    <t>37R0233195</t>
  </si>
  <si>
    <t>ROML9110031N3</t>
  </si>
  <si>
    <t>7a AVENIDA SUR NO. 22</t>
  </si>
  <si>
    <t>CALCANEO BELTRAN</t>
  </si>
  <si>
    <t>LUIS TORRES ESPINOZA</t>
  </si>
  <si>
    <t>ltorres@comexpintacolor.com</t>
  </si>
  <si>
    <t>luistorres96tele@gmail.com</t>
  </si>
  <si>
    <t>TOEL9601097Y4</t>
  </si>
  <si>
    <t>VALLE DE AGUAMARINA</t>
  </si>
  <si>
    <t>Versalles</t>
  </si>
  <si>
    <t>MAICOL BAEZ DE LA CRUZ</t>
  </si>
  <si>
    <t>maicolbaezdelacruz02@gmail.com</t>
  </si>
  <si>
    <t>BACM8306173B3</t>
  </si>
  <si>
    <t>AHITI</t>
  </si>
  <si>
    <t>MANUEL DE JESUS MAZARIEGOS ALVAREZ</t>
  </si>
  <si>
    <t>alvarez19_chaky@hotmail.com</t>
  </si>
  <si>
    <t>MAAM941224911</t>
  </si>
  <si>
    <t>FRONTERA HIDALGO</t>
  </si>
  <si>
    <t>IGNACIO ZARAGOZA</t>
  </si>
  <si>
    <t>MANUEL EDUARDO RAMIREZ ESPINOZA</t>
  </si>
  <si>
    <t>lalitomr9@gmail.com</t>
  </si>
  <si>
    <t>RAEM960726RD4</t>
  </si>
  <si>
    <t>PROL. DIAZ ORDAZ</t>
  </si>
  <si>
    <t>ARBOLEDAS DE XALAPA</t>
  </si>
  <si>
    <t>MANUEL GUADALUPE MIRAMONTES DELGADO</t>
  </si>
  <si>
    <t>manueldelgado3314@gmail.com</t>
  </si>
  <si>
    <t>MIDM0105207F4</t>
  </si>
  <si>
    <t>OLIVO</t>
  </si>
  <si>
    <t>EL VERGEL</t>
  </si>
  <si>
    <t>MANUEL LOPEZ SOLIS</t>
  </si>
  <si>
    <t>manuel.lopez.solis@hotmail.com</t>
  </si>
  <si>
    <t>LOSM9810135N0</t>
  </si>
  <si>
    <t>COCORI</t>
  </si>
  <si>
    <t>LA MISION</t>
  </si>
  <si>
    <t>MANUEL MUNGARRO TAJIA</t>
  </si>
  <si>
    <t>V. DE SERIS</t>
  </si>
  <si>
    <t>seris_her@camposreyeros.com</t>
  </si>
  <si>
    <t>guardrian@hotmail.com</t>
  </si>
  <si>
    <t>ROCIO DENOVA VAZQUEZ</t>
  </si>
  <si>
    <t>rocio.denova@camposreyeros.com</t>
  </si>
  <si>
    <t>denorocio@gmail.com</t>
  </si>
  <si>
    <t>662 164 7179</t>
  </si>
  <si>
    <t>MUTM8411206T6</t>
  </si>
  <si>
    <t>PLAYA DEL SOL</t>
  </si>
  <si>
    <t>GALA 2</t>
  </si>
  <si>
    <t>MANUEL RODRIGUEZ GARCIA</t>
  </si>
  <si>
    <t>ROTONDA</t>
  </si>
  <si>
    <t>xalapa_xal@comex.care</t>
  </si>
  <si>
    <t>rodriguez110586@gmail.com</t>
  </si>
  <si>
    <t>22 88 14 33 41</t>
  </si>
  <si>
    <t>ROGM860511AL7</t>
  </si>
  <si>
    <t>5 DE MAYO NO. 23</t>
  </si>
  <si>
    <t>la cocepcion</t>
  </si>
  <si>
    <t>MARCO ANTONIO LANCIEGO FLORES</t>
  </si>
  <si>
    <t>af769233@gmail.com</t>
  </si>
  <si>
    <t>LAFM880326LZA</t>
  </si>
  <si>
    <t>CALLE MURILLO VIDAL 6 LOCALIDAD CRUZ BLANCA</t>
  </si>
  <si>
    <t>FLORES MAGON</t>
  </si>
  <si>
    <t>MARCOS TAMAYO GONZALEZ</t>
  </si>
  <si>
    <t>MARCOSTAMAYO58@GMAIL.COM</t>
  </si>
  <si>
    <t>TAGM9808201G0</t>
  </si>
  <si>
    <t>MARCOS TORRES DE LA CRUZ</t>
  </si>
  <si>
    <t>TOCM98060635A</t>
  </si>
  <si>
    <t>BUENOS AIRES</t>
  </si>
  <si>
    <t>MARGARITO MARTINEZ RAMOS</t>
  </si>
  <si>
    <t>andreshmil@gmail.com</t>
  </si>
  <si>
    <t>MARM871017Q13</t>
  </si>
  <si>
    <t>MEZA 30 LOTE 15</t>
  </si>
  <si>
    <t>MARIA DEL PILAR CARRANZA ALBORES</t>
  </si>
  <si>
    <t>maria.carranza@camposreyeros.com</t>
  </si>
  <si>
    <t>pilarcarranza@gmail.com</t>
  </si>
  <si>
    <t>CAAP781013JE9</t>
  </si>
  <si>
    <t>PLAYA VARADERO</t>
  </si>
  <si>
    <t>PLAYA AZUL</t>
  </si>
  <si>
    <t>MARIANO MISAEL PEREZ VILLAVICENCIO</t>
  </si>
  <si>
    <t>LORETO</t>
  </si>
  <si>
    <t>loreto@camposreyeros.com</t>
  </si>
  <si>
    <t>misael_leasim_19@hotmail.com</t>
  </si>
  <si>
    <t>PEVM921019SK3</t>
  </si>
  <si>
    <t>ANTONIO MIJARES ESQ. IGNACIO ZARAGOZA</t>
  </si>
  <si>
    <t>ZARAGOZA</t>
  </si>
  <si>
    <t>MARICELA RODRIGUEZ SANCHEZ</t>
  </si>
  <si>
    <t>Jefe de Prevencion de Riesgos</t>
  </si>
  <si>
    <t>prevencionderiesgos@camposreyeros.com</t>
  </si>
  <si>
    <t>rodsan318@gmail.com</t>
  </si>
  <si>
    <t>ROSM891118R63</t>
  </si>
  <si>
    <t>ENCINO</t>
  </si>
  <si>
    <t>MARIO AGUILAR APARICIO</t>
  </si>
  <si>
    <t>dulma073699@gmail.com</t>
  </si>
  <si>
    <t>AUAM920730R59</t>
  </si>
  <si>
    <t>JACARANDAS #28</t>
  </si>
  <si>
    <t>MARIO ALBERTO RODRIGUEZ ALVAREZ</t>
  </si>
  <si>
    <t>mario.ro.al.95@hotmail.com</t>
  </si>
  <si>
    <t>ROAM9508156B4</t>
  </si>
  <si>
    <t>.AGUSTIN ARREOLA</t>
  </si>
  <si>
    <t>ARENAL</t>
  </si>
  <si>
    <t>MARIO ANTONIO SANGABRIEL SANGABRIEL</t>
  </si>
  <si>
    <t>antoniosangabriel@gmail.com</t>
  </si>
  <si>
    <t>SASM911229SAS</t>
  </si>
  <si>
    <t>FRAY ANDRES DE OLMOS</t>
  </si>
  <si>
    <t>Coordinador de Distribucion</t>
  </si>
  <si>
    <t>MILEYDI CRUZ VERA</t>
  </si>
  <si>
    <t>mileydi.cruz@camposreyeros.com</t>
  </si>
  <si>
    <t>mily_cruzv@hotmail.com</t>
  </si>
  <si>
    <t>HEPM901103AYA</t>
  </si>
  <si>
    <t>ANDADOR OPALO</t>
  </si>
  <si>
    <t>FRACCIONAMIENTO BUGAMBILIAS</t>
  </si>
  <si>
    <t>MARIO ISAAC SANCHEZ GUTIERREZ</t>
  </si>
  <si>
    <t>isaacguti1331@gmail.com</t>
  </si>
  <si>
    <t>SAGM000908CS5</t>
  </si>
  <si>
    <t>PRIVADA CIPRESES</t>
  </si>
  <si>
    <t>RINCON DE LOS ENCINOS</t>
  </si>
  <si>
    <t>MARIO MORENO GALAN</t>
  </si>
  <si>
    <t>Fermay0985@gmail.com</t>
  </si>
  <si>
    <t>MOGM850915SM5</t>
  </si>
  <si>
    <t>MONTE SIBILLA E5 D104 COTO N</t>
  </si>
  <si>
    <t>FRACC. MONTE BELLO</t>
  </si>
  <si>
    <t>MARIO OJEDA ESPINOZA</t>
  </si>
  <si>
    <t>molo_ojeda@hotmail.com</t>
  </si>
  <si>
    <t>OEEM921213SH1</t>
  </si>
  <si>
    <t>PLAYA MIGRIÑO MZA-21 LTE-03</t>
  </si>
  <si>
    <t>LOMAS DEL ROSARITO</t>
  </si>
  <si>
    <t>MARIO RAMIREZ PEREZ</t>
  </si>
  <si>
    <t>RIVIERA</t>
  </si>
  <si>
    <t>jardines_xal@comex.care</t>
  </si>
  <si>
    <t>emirap97@gmail.com</t>
  </si>
  <si>
    <t>RAPM861122828</t>
  </si>
  <si>
    <t>14 DE SEPTIEMBRE S/N</t>
  </si>
  <si>
    <t>Auxiliar Administrativo de Distribucion</t>
  </si>
  <si>
    <t>JOSE FELIPE GONZALEZ VAZQUEZ</t>
  </si>
  <si>
    <t>felipe.gonzalez@camposreyeros.com</t>
  </si>
  <si>
    <t>josfgv@hotmail.com</t>
  </si>
  <si>
    <t>MOMM93073183A</t>
  </si>
  <si>
    <t>CAMINO A LA PITA</t>
  </si>
  <si>
    <t>ESMERALDA</t>
  </si>
  <si>
    <t>MARTHA ELIZABETH FLORES AGUILAR</t>
  </si>
  <si>
    <t>Coordinador de Atraccion y Desarrollo</t>
  </si>
  <si>
    <t>Reclutamiento y Seleccion</t>
  </si>
  <si>
    <t>psc.martha.f@gmail.com</t>
  </si>
  <si>
    <t>322 170 5722</t>
  </si>
  <si>
    <t>FOAM940207CU2</t>
  </si>
  <si>
    <t>ESTERO LAS GARZAS</t>
  </si>
  <si>
    <t>REAL IXTAPA</t>
  </si>
  <si>
    <t>CACHANIA</t>
  </si>
  <si>
    <t>AURM900202D31</t>
  </si>
  <si>
    <t>IMPERIO MAYA</t>
  </si>
  <si>
    <t>FRACCIONAMIENTO IMPERIAL</t>
  </si>
  <si>
    <t>MARTIN ALFREDO ZARAGOZA NAPOLES</t>
  </si>
  <si>
    <t>ZARAGOZANAP@GMAIL.COM</t>
  </si>
  <si>
    <t>ZANM990112IRA</t>
  </si>
  <si>
    <t>LOMAS  DEL SOL</t>
  </si>
  <si>
    <t>MARTIN ARIEL GONZALEZ JUAREZ</t>
  </si>
  <si>
    <t>martin.gonzalez@camposreyeros.com</t>
  </si>
  <si>
    <t>coysito_1@hotmail.com</t>
  </si>
  <si>
    <t>GOJM890513DK3</t>
  </si>
  <si>
    <t>AGUA AZUL</t>
  </si>
  <si>
    <t>LOMA DE SEDEÑO</t>
  </si>
  <si>
    <t>MARTIN LANDA ZILCHT</t>
  </si>
  <si>
    <t>operador02_xalap@camposreyeros.com</t>
  </si>
  <si>
    <t>martinlandazilcht1991@gmail.com</t>
  </si>
  <si>
    <t>UB0R2QIDD</t>
  </si>
  <si>
    <t>LAZM9104097E3</t>
  </si>
  <si>
    <t>CAOBA</t>
  </si>
  <si>
    <t>MATEO HERNANDEZ VIVEROS</t>
  </si>
  <si>
    <t>ACTOPAN</t>
  </si>
  <si>
    <t>actopan_xal@comex.care</t>
  </si>
  <si>
    <t>m.yamya@hotmail.com</t>
  </si>
  <si>
    <t>HEVM8909218B2</t>
  </si>
  <si>
    <t>C MIGUEL HIDALGO S/N</t>
  </si>
  <si>
    <t>Actopan Centro</t>
  </si>
  <si>
    <t>MAURA ELIZABETH IBARRA PEÑA</t>
  </si>
  <si>
    <t>GRANDES LAGOS</t>
  </si>
  <si>
    <t>mauraelizabethibarrapena13@gmail.com</t>
  </si>
  <si>
    <t>IAPM890707829</t>
  </si>
  <si>
    <t>DURANGO LL</t>
  </si>
  <si>
    <t>MOJONERAS</t>
  </si>
  <si>
    <t>MAURICIO ANTONIO ASTUDILLO INFANTE</t>
  </si>
  <si>
    <t>vocacion_sanjose@camposreyeros.com</t>
  </si>
  <si>
    <t>copadofdaniel@gmail.com</t>
  </si>
  <si>
    <t>55 2555 7628</t>
  </si>
  <si>
    <t>N05882393</t>
  </si>
  <si>
    <t>AUIM840202LN2</t>
  </si>
  <si>
    <t>CALLE GUANAJUATO</t>
  </si>
  <si>
    <t>LOMAS DE LA CRUZ</t>
  </si>
  <si>
    <t>mastudilloinfante@gmail.com</t>
  </si>
  <si>
    <t>MAURICIO CORONA QUIROZ</t>
  </si>
  <si>
    <t>mauricioquiroz312@gmail.com</t>
  </si>
  <si>
    <t>COQM9508162J6</t>
  </si>
  <si>
    <t>AV DE LOS ALAMOS</t>
  </si>
  <si>
    <t>LA PRADERA</t>
  </si>
  <si>
    <t>MAURICIO GALINDO GARCIA</t>
  </si>
  <si>
    <t>MARTINICA</t>
  </si>
  <si>
    <t>martinica_xal@comex.care</t>
  </si>
  <si>
    <t>mauricio.galindo@outlook.es</t>
  </si>
  <si>
    <t>22 88 11 08 17</t>
  </si>
  <si>
    <t>GAGM961105L16</t>
  </si>
  <si>
    <t>AGUA MARINA</t>
  </si>
  <si>
    <t>MAURICIO LUNA OLIVEROS</t>
  </si>
  <si>
    <t>auxiliar.cxc.gdl@camposreyeros.com</t>
  </si>
  <si>
    <t>mauri.joker.88@gmail.com</t>
  </si>
  <si>
    <t>LUOM880503975</t>
  </si>
  <si>
    <t>B DE PELICANOS # 838 INT. 7</t>
  </si>
  <si>
    <t>PARQUES DE STA MARIA</t>
  </si>
  <si>
    <t>MAURILIO ANGUIANO RIVERA</t>
  </si>
  <si>
    <t>POLANCO</t>
  </si>
  <si>
    <t>nominas@comexpintacolor.com</t>
  </si>
  <si>
    <t>mauri_rivera_@hotmail.com</t>
  </si>
  <si>
    <t>AURM960121LY8</t>
  </si>
  <si>
    <t>ALBATROS 315 A</t>
  </si>
  <si>
    <t>LOS TAMARINDOS</t>
  </si>
  <si>
    <t>ROLM830522RX5</t>
  </si>
  <si>
    <t>DE LA CUERA 420</t>
  </si>
  <si>
    <t>MELVIN ABISAI GONZALEZ MENDEZ</t>
  </si>
  <si>
    <t>melvinhernandezespinoza60@gmail.com</t>
  </si>
  <si>
    <t>GOMM0306165N2</t>
  </si>
  <si>
    <t>AND FCO VILLA Y AV LAZARO</t>
  </si>
  <si>
    <t>FRACC LOMA BONITA</t>
  </si>
  <si>
    <t>MIGUEL AGUSTIN ZAMORA GONZALEZ</t>
  </si>
  <si>
    <t>miguel.zamora@camposreyeros.com</t>
  </si>
  <si>
    <t>zamoragmi@gmail.com</t>
  </si>
  <si>
    <t>ZAGM910713QJ3</t>
  </si>
  <si>
    <t>KALAL</t>
  </si>
  <si>
    <t>MIGUEL ALEXANDER PEREZ HILERIO</t>
  </si>
  <si>
    <t>CACAHOATAN 2</t>
  </si>
  <si>
    <t>alex1103151994@gmail.com</t>
  </si>
  <si>
    <t>PEHM940114M46</t>
  </si>
  <si>
    <t>13 AVENIDA NORTE NO. 62  ENTRE 17 Y 19 ORIENTE</t>
  </si>
  <si>
    <t>CACAHOATÁN CENTRO</t>
  </si>
  <si>
    <t>MIGUEL ANDRADE KAKOGUI</t>
  </si>
  <si>
    <t>miguel.kakogui1701@gmail.com</t>
  </si>
  <si>
    <t>612 140 8867</t>
  </si>
  <si>
    <t>AAKM910117Q62</t>
  </si>
  <si>
    <t>H PEREZ 135 E/ I GREEN Y U ANGULO Y POSTE</t>
  </si>
  <si>
    <t>VIGILANCIA MONTECARLO Q.ROO, SA DE CV</t>
  </si>
  <si>
    <t>MIGUEL ANGEL BAUTISTA PALACIOS</t>
  </si>
  <si>
    <t>bybybautista1@gmail.com</t>
  </si>
  <si>
    <t>BAPM8905069FA</t>
  </si>
  <si>
    <t>EMILIANO ZAPATA 6</t>
  </si>
  <si>
    <t>AHUATEPEC, PUEBLA</t>
  </si>
  <si>
    <t>MIGUEL ANGEL CARDENAS SALAZAR</t>
  </si>
  <si>
    <t>operador05_tapac@camposreyeros.com</t>
  </si>
  <si>
    <t>cardenassalazarmiguelangel9@gmail.com</t>
  </si>
  <si>
    <t>37C0230753</t>
  </si>
  <si>
    <t>CASM860505R84</t>
  </si>
  <si>
    <t>CCA DE EVANGELINA, DOMICILIO CONOCIDO</t>
  </si>
  <si>
    <t>1RA  SECCION DE TINAJAS</t>
  </si>
  <si>
    <t>MIGUEL ANGEL CONSTANTINO MIRANDA</t>
  </si>
  <si>
    <t>miranditasangel195@gmail.com</t>
  </si>
  <si>
    <t>COOM950204426</t>
  </si>
  <si>
    <t>AV. HIDALGO</t>
  </si>
  <si>
    <t>SAN MIGUEL TLAIXPAN</t>
  </si>
  <si>
    <t>MIGUEL ANGEL PEÑA AGUSTIN</t>
  </si>
  <si>
    <t>miguelangelagustin80@gmail.com</t>
  </si>
  <si>
    <t>PEAM800929N52</t>
  </si>
  <si>
    <t>AVENIDA DALIAS MZ 13</t>
  </si>
  <si>
    <t>LOS AMORES</t>
  </si>
  <si>
    <t>MIGUEL ANGEL VICTORIA MORENO</t>
  </si>
  <si>
    <t>miguelangelvictoria489@gmail.com</t>
  </si>
  <si>
    <t>VIMM881228SG9</t>
  </si>
  <si>
    <t>CERRADA DE CORREGIDORA</t>
  </si>
  <si>
    <t>MIGUEL ANTONIO OSORIO SANCHEZ</t>
  </si>
  <si>
    <t>miguel.osorio@camposreyeros.com</t>
  </si>
  <si>
    <t>mosorio@visiontrade.com.mx</t>
  </si>
  <si>
    <t>OOSM760729CT4</t>
  </si>
  <si>
    <t>COMBATE DE CELAYA Y LEONARDO CHAVEZ</t>
  </si>
  <si>
    <t>UNIDAD HABITACIONAL VICENTE GUERRERO</t>
  </si>
  <si>
    <t>MIGUEL BONILLA LAMAS</t>
  </si>
  <si>
    <t>bonillaangel13@gmail.com</t>
  </si>
  <si>
    <t>BOLM830313AQ2</t>
  </si>
  <si>
    <t>CERVANTES DEL RIO</t>
  </si>
  <si>
    <t>MIGUEL CHACON LOPEZ</t>
  </si>
  <si>
    <t>Chaconmiguel71@gmail.com</t>
  </si>
  <si>
    <t>CALM700319SL1</t>
  </si>
  <si>
    <t>MIGUEL ESPIRITU REYES</t>
  </si>
  <si>
    <t>mikeespiritu76@gmail.com</t>
  </si>
  <si>
    <t>EIRM760912GP6</t>
  </si>
  <si>
    <t>M3 L3 C AUTOS COSIO</t>
  </si>
  <si>
    <t>LOS CANGREJOS</t>
  </si>
  <si>
    <t>MIGUEL FERNANDO GONZALEZ PADILLA</t>
  </si>
  <si>
    <t>GOPM900109IR7</t>
  </si>
  <si>
    <t>JUAN SARABIA ESQ. J. M. ESTEVA</t>
  </si>
  <si>
    <t>VILLAS DEL CENTENARIO</t>
  </si>
  <si>
    <t>MIGUEL FLORES MARTINEZ</t>
  </si>
  <si>
    <t>operador06_xalap@camposreyeros.com</t>
  </si>
  <si>
    <t>zorroplateado_26@yahoo.com.mx</t>
  </si>
  <si>
    <t>FOMM780906D5A</t>
  </si>
  <si>
    <t>CARR FED XALAPA - PEROTE</t>
  </si>
  <si>
    <t>MIGUEL FRIAS ARREOLA</t>
  </si>
  <si>
    <t>mfrias@comexpintacolor.com</t>
  </si>
  <si>
    <t>miguelfriasarreola@gmail.com</t>
  </si>
  <si>
    <t>FIAM8708025Y2</t>
  </si>
  <si>
    <t>FCO VILLA 469</t>
  </si>
  <si>
    <t>MIGUEL GARCIA TRUJILLO</t>
  </si>
  <si>
    <t>COATEPEC 1</t>
  </si>
  <si>
    <t>coatepec1_xal@comex.care</t>
  </si>
  <si>
    <t>MIGUELGAR807@GMAIL.COM</t>
  </si>
  <si>
    <t>22 88 16 14 90</t>
  </si>
  <si>
    <t>GATM720723QD5</t>
  </si>
  <si>
    <t>IGNACIO ALLENDE</t>
  </si>
  <si>
    <t>MIGUEL GARZA CASTILLON</t>
  </si>
  <si>
    <t>magc0426@gmail.com</t>
  </si>
  <si>
    <t>GACM950426HJC</t>
  </si>
  <si>
    <t>PROL 22 DE JUNIO No.5</t>
  </si>
  <si>
    <t>MIGUEL ROSAS TOVAR</t>
  </si>
  <si>
    <t>miguel.rosas@camposreyeros.com</t>
  </si>
  <si>
    <t>ma.rosasallegra@gmail.com</t>
  </si>
  <si>
    <t>ROTM880523QY9</t>
  </si>
  <si>
    <t>LIRIO</t>
  </si>
  <si>
    <t>El Vergel 1ra. Sección</t>
  </si>
  <si>
    <t>MIGUEL SOLORIO MEZA</t>
  </si>
  <si>
    <t>gjoya@comexpintacolor.com</t>
  </si>
  <si>
    <t>gara_mtz@hotmail.com</t>
  </si>
  <si>
    <t>SOMM881120KM6</t>
  </si>
  <si>
    <t>MIREYA RAMIREZ BAUTISTA</t>
  </si>
  <si>
    <t>mireya.ramirez@camposreyeros.com</t>
  </si>
  <si>
    <t>mireya_ramirez8@hotmail.com</t>
  </si>
  <si>
    <t>RABM740610G46</t>
  </si>
  <si>
    <t>C. ALLENDE</t>
  </si>
  <si>
    <t>VALLE DEL SOL</t>
  </si>
  <si>
    <t>MODESTO MARTINEZ ALVAREZ</t>
  </si>
  <si>
    <t>modesto.09donis@gmail.com</t>
  </si>
  <si>
    <t>1R68612870</t>
  </si>
  <si>
    <t>MAAM960416H50</t>
  </si>
  <si>
    <t>FRANCISCO I MADERO</t>
  </si>
  <si>
    <t>LA GUADALUPANA</t>
  </si>
  <si>
    <t>MOISES DAVID DURAN DE LA ROSA</t>
  </si>
  <si>
    <t>BANDERILLA</t>
  </si>
  <si>
    <t>moyduran1703@gmail.com</t>
  </si>
  <si>
    <t>DURM9201101N6</t>
  </si>
  <si>
    <t>ANTONIO M. QUIRASCO</t>
  </si>
  <si>
    <t>SOSTENES M. BLANCO</t>
  </si>
  <si>
    <t>MOISES SANCHEZ CASTRO</t>
  </si>
  <si>
    <t>SACM970923DV1</t>
  </si>
  <si>
    <t>NEZAHUALCOYOTL E MEXICAS</t>
  </si>
  <si>
    <t>OBRERA</t>
  </si>
  <si>
    <t>NELSON GUZMAN LOPEZ</t>
  </si>
  <si>
    <t>nguzmanlopez@hotmail.com</t>
  </si>
  <si>
    <t>GULN840613MQ2</t>
  </si>
  <si>
    <t>FRANCISCO TRONCOSO #143</t>
  </si>
  <si>
    <t>SAHUARO INDECO</t>
  </si>
  <si>
    <t>Administración de Negocios Labna S.A. de C.V. (Confidencial)</t>
  </si>
  <si>
    <t>NOE GARCIA CAPISTRAN</t>
  </si>
  <si>
    <t>noeg5112@gmail.com</t>
  </si>
  <si>
    <t>GACN560817331</t>
  </si>
  <si>
    <t>central oriente 10</t>
  </si>
  <si>
    <t>NOE MEDINA VERDUGO</t>
  </si>
  <si>
    <t>NOEM759@GMAIL.COM</t>
  </si>
  <si>
    <t>MEVN661031US5</t>
  </si>
  <si>
    <t>TONATIU</t>
  </si>
  <si>
    <t>MIMN691221JX7</t>
  </si>
  <si>
    <t>AGRONOMIA LTE 33 MZA. 16</t>
  </si>
  <si>
    <t>EL CALANDRIO I, II, III</t>
  </si>
  <si>
    <t>OCTAVIO CORRALES MARTINEZ</t>
  </si>
  <si>
    <t>OCTAVIOCORRALESM@HOTMAIL.COM</t>
  </si>
  <si>
    <t>YORVANY PEREZ MARQUEZ</t>
  </si>
  <si>
    <t>aux.cobranza.her@camposreyeros.com</t>
  </si>
  <si>
    <t>YORVANYPEREZ@GMAIL.COM</t>
  </si>
  <si>
    <t>COMO800724R3A</t>
  </si>
  <si>
    <t>ANDADOR TRINCHERAS</t>
  </si>
  <si>
    <t>FOVISSTE</t>
  </si>
  <si>
    <t>OCTAVIO PASCUAL SANTOS MAGALLANES</t>
  </si>
  <si>
    <t>santosoctavio1189@gmail.com</t>
  </si>
  <si>
    <t>SAMO890411760</t>
  </si>
  <si>
    <t>GUAYULE</t>
  </si>
  <si>
    <t>OCTAVIO RAMOS MARTINEZ</t>
  </si>
  <si>
    <t>RAMO981002K70</t>
  </si>
  <si>
    <t>INSURGENTES 118 E/COLIMA Y BUGAMBILIAS</t>
  </si>
  <si>
    <t>FRACC BENITO JUAREZ</t>
  </si>
  <si>
    <t>OCTAVIO SOLANO HERRERA</t>
  </si>
  <si>
    <t>operador03_xalap@camposreyeros.com</t>
  </si>
  <si>
    <t>octaviosh@outlook.com</t>
  </si>
  <si>
    <t>UBOR2TMTW</t>
  </si>
  <si>
    <t>SOHO900706TK6</t>
  </si>
  <si>
    <t>ODILIO BLAS VENTURA</t>
  </si>
  <si>
    <t>COSTERA</t>
  </si>
  <si>
    <t>vocacion_tapa@camposreyeros.com</t>
  </si>
  <si>
    <t>blas_vent@hotmail.com</t>
  </si>
  <si>
    <t>BAVO8110052D8</t>
  </si>
  <si>
    <t>AV. ALDAMA SUR</t>
  </si>
  <si>
    <t>BARRIO SANTA CRUZ</t>
  </si>
  <si>
    <t>OLGA ELIZABETH DIEGUEZ ARELLANO</t>
  </si>
  <si>
    <t>Juan Palomar</t>
  </si>
  <si>
    <t>dieguezarellanoelizabeth@gmail.com</t>
  </si>
  <si>
    <t>DIAO980729532</t>
  </si>
  <si>
    <t>SANDIA</t>
  </si>
  <si>
    <t>VISTAS DE TESISTAN</t>
  </si>
  <si>
    <t>OLIVER OCEGUEDA PEÑA</t>
  </si>
  <si>
    <t>operador04_valla@camposreyeros.com</t>
  </si>
  <si>
    <t>OCEGUEDAOLIVER52@GMAIL.COM</t>
  </si>
  <si>
    <t>15N4647418</t>
  </si>
  <si>
    <t>OEPO9409307V2</t>
  </si>
  <si>
    <t>PIMPINELA</t>
  </si>
  <si>
    <t>LAGUNA DEL VALLE</t>
  </si>
  <si>
    <t>ORLANDO PINEDA RAMIREZ</t>
  </si>
  <si>
    <t>operador12_xalap@camposreyeros.com</t>
  </si>
  <si>
    <t>orla1609@gmail.com</t>
  </si>
  <si>
    <t>A360829</t>
  </si>
  <si>
    <t>PIRO9305206G2</t>
  </si>
  <si>
    <t>ADALBERTO TEJEDA</t>
  </si>
  <si>
    <t>OSBALDO MOTA GARCIA</t>
  </si>
  <si>
    <t>operador07_xalap@camposreyeros.com</t>
  </si>
  <si>
    <t>motaosbaldo1@gmail.com</t>
  </si>
  <si>
    <t>UD032S595</t>
  </si>
  <si>
    <t>MOGO960322FR9</t>
  </si>
  <si>
    <t>ANDADOR 6 #8</t>
  </si>
  <si>
    <t>LOMAS DEL SEMINARIO</t>
  </si>
  <si>
    <t>OSCAR  DAVID BONILLA REYES</t>
  </si>
  <si>
    <t>operador04_tapac@camposreyeros.com</t>
  </si>
  <si>
    <t>racsobonillareyes@gmail.com</t>
  </si>
  <si>
    <t>BORO810720S60</t>
  </si>
  <si>
    <t>MZ 9, CALLE DE LA ESCUELA PRIMARIA Y CASA DE BLOCK, ENTRE SAB AGUSTIN Y ROSARIO</t>
  </si>
  <si>
    <t>SAN AGUSTIN</t>
  </si>
  <si>
    <t>OSCAR AMBROSIO VALENZUELA MORENO</t>
  </si>
  <si>
    <t>operador01_hermo@camposreyeros.com</t>
  </si>
  <si>
    <t>OSCARRR634@GMAIL.COM</t>
  </si>
  <si>
    <t>VAMO761204MP6</t>
  </si>
  <si>
    <t>ONCE</t>
  </si>
  <si>
    <t>NUEVA ESPERANZA</t>
  </si>
  <si>
    <t>OSCAR ANGUIANO RAMOS</t>
  </si>
  <si>
    <t>oscaranguiano1991@gmail.com</t>
  </si>
  <si>
    <t>01R4654616</t>
  </si>
  <si>
    <t>AURO9111236K1</t>
  </si>
  <si>
    <t>HIDALGO</t>
  </si>
  <si>
    <t>SAN JUAN DE OCOTAN</t>
  </si>
  <si>
    <t>OSCAR DANIEL DE SANTIAGO RIVAS</t>
  </si>
  <si>
    <t>oscar.rivas@camposreyeros.com</t>
  </si>
  <si>
    <t>Odesantiagor@gmail.com</t>
  </si>
  <si>
    <t>SARO7611166F9</t>
  </si>
  <si>
    <t>MZA 10 LOTE 14 MISION DE LOS DOLORES</t>
  </si>
  <si>
    <t>BUGAMBILIAS</t>
  </si>
  <si>
    <t>OSCAR HERNANDEZ URBANO</t>
  </si>
  <si>
    <t>TULUM 2</t>
  </si>
  <si>
    <t>garaa360@gmail.com</t>
  </si>
  <si>
    <t>HEUO970824NI2</t>
  </si>
  <si>
    <t>MZ 30 LT 1</t>
  </si>
  <si>
    <t>PERLA</t>
  </si>
  <si>
    <t>OSCAR ISAAC FERNANDEZ LADRON DE GUEVARA</t>
  </si>
  <si>
    <t>oscarisaacfernandez2@gmail.com</t>
  </si>
  <si>
    <t>FELO960524TG4</t>
  </si>
  <si>
    <t>BOSQUES DE PINO</t>
  </si>
  <si>
    <t>AV ENCINO Y SAUCES TEQUISISTLAN</t>
  </si>
  <si>
    <t>ROAO8308194W0</t>
  </si>
  <si>
    <t>PASEO DEL PRADO</t>
  </si>
  <si>
    <t>Villas del Prado</t>
  </si>
  <si>
    <t>OSCAR ROSAS MENDOZA</t>
  </si>
  <si>
    <t>oscarrosasm84@yahoo.com</t>
  </si>
  <si>
    <t>ROMO7604287P2</t>
  </si>
  <si>
    <t>ORIENTE 30M19LT2</t>
  </si>
  <si>
    <t>CHALCO</t>
  </si>
  <si>
    <t>OSCAR RUIZ ESPINOZA</t>
  </si>
  <si>
    <t>facilitadorsanjose@camposreyeros.com</t>
  </si>
  <si>
    <t>peter.1236@hotmail.com</t>
  </si>
  <si>
    <t>RUEO940413A23</t>
  </si>
  <si>
    <t>MONTE CIVETA</t>
  </si>
  <si>
    <t>OSMAR ALEJANDRO ROMO AGUILAR</t>
  </si>
  <si>
    <t>osmaralejandroromoaguilar@gmail.com</t>
  </si>
  <si>
    <t>ROAO891102GZ0</t>
  </si>
  <si>
    <t>PORTUGAL</t>
  </si>
  <si>
    <t>MEZQUITITO</t>
  </si>
  <si>
    <t>OSVALDO ARTEAGA RENTERIA</t>
  </si>
  <si>
    <t>osvaldo.arteaga.12401@camposreyeros.com</t>
  </si>
  <si>
    <t>elcafu@hotmail.com</t>
  </si>
  <si>
    <t>AERO810617TV7</t>
  </si>
  <si>
    <t>FRAY ANGELICO</t>
  </si>
  <si>
    <t>OSWALDO JIMENEZ PEREZ</t>
  </si>
  <si>
    <t>oswaldo.jimenez@camposreyeros.com</t>
  </si>
  <si>
    <t>jimenezalejandro1-@hotmail.com</t>
  </si>
  <si>
    <t>JIPO760508AX6</t>
  </si>
  <si>
    <t>NEVADO DE TOLUCA #227</t>
  </si>
  <si>
    <t>OSWALDO NOE NEGRETE FLORES</t>
  </si>
  <si>
    <t>oswaldonoenegreteflores08@gmail.com</t>
  </si>
  <si>
    <t>NEFO931118BK1</t>
  </si>
  <si>
    <t>DIONISIO RODRIGUEZ</t>
  </si>
  <si>
    <t>SAN MARTIN DE LAS FLORES</t>
  </si>
  <si>
    <t>OYUKI OLIVARES GARCIA</t>
  </si>
  <si>
    <t>oyuki.olivares@camposreyeros.com</t>
  </si>
  <si>
    <t>yarethgarcia27@gmail.com</t>
  </si>
  <si>
    <t>OIGO981127A81</t>
  </si>
  <si>
    <t>INDEPENDENCIA S/N</t>
  </si>
  <si>
    <t>PABLO MELCHOR FUENTES</t>
  </si>
  <si>
    <t>cosautlan_xal@comex.care</t>
  </si>
  <si>
    <t>melchorpablo4@gmail.com</t>
  </si>
  <si>
    <t>MEFP981020AW7</t>
  </si>
  <si>
    <t>CUAUTEMOC</t>
  </si>
  <si>
    <t>PAUL MONTERO CASTILLO</t>
  </si>
  <si>
    <t>mantenimiento4@transportesvata.com</t>
  </si>
  <si>
    <t>paul_years@hotmail.com</t>
  </si>
  <si>
    <t>MOCP930629540</t>
  </si>
  <si>
    <t>NUEVO LEON #1604</t>
  </si>
  <si>
    <t>Progreso Macuiltepetl</t>
  </si>
  <si>
    <t>PEDRO BARAJAS GUTIERREZ</t>
  </si>
  <si>
    <t>pedrobarajas3314@gmail.com</t>
  </si>
  <si>
    <t>BAGP9506219W5</t>
  </si>
  <si>
    <t>VOSCO DE QUIROGA</t>
  </si>
  <si>
    <t>ARROLLO HONDO</t>
  </si>
  <si>
    <t>PEDRO CAGAL VELASCO</t>
  </si>
  <si>
    <t>Custodio de Valores</t>
  </si>
  <si>
    <t>Custodio</t>
  </si>
  <si>
    <t>pedrosarmin19@gmail.com</t>
  </si>
  <si>
    <t>CAVP800128DJ4</t>
  </si>
  <si>
    <t>MARTIREZ 28 AGOSTO NO 10</t>
  </si>
  <si>
    <t>UNIDAD Y PROGRESO</t>
  </si>
  <si>
    <t>PRODRIGO MIRANDA LEOS</t>
  </si>
  <si>
    <t>MILR920829IR6</t>
  </si>
  <si>
    <t>RAFAEL ALARCON CASAS</t>
  </si>
  <si>
    <t>rafaelcasas46@gmail.com</t>
  </si>
  <si>
    <t>A898060</t>
  </si>
  <si>
    <t>AACR9805165L1</t>
  </si>
  <si>
    <t>20 DE NOVIEMBRE</t>
  </si>
  <si>
    <t>ALVARO OBREGON</t>
  </si>
  <si>
    <t>RAFAEL ALDUENDA SALAZAR</t>
  </si>
  <si>
    <t>rafaelalduenda73@gmail.com</t>
  </si>
  <si>
    <t>L0200RC1075260</t>
  </si>
  <si>
    <t>AUSR730506P27</t>
  </si>
  <si>
    <t>AV. DE LAS SIEMBRAS</t>
  </si>
  <si>
    <t>LA VERBENA</t>
  </si>
  <si>
    <t>RAFAEL ALEJANDRO GALVEZ DE ANDA</t>
  </si>
  <si>
    <t>rafael.galvez@camposreyeros.com</t>
  </si>
  <si>
    <t>ragda_0320@hotmail.com</t>
  </si>
  <si>
    <t>01R3333404</t>
  </si>
  <si>
    <t>GAAR871203PL4</t>
  </si>
  <si>
    <t>GRAVA</t>
  </si>
  <si>
    <t>PEDREGAL DE STA MARTHA</t>
  </si>
  <si>
    <t>RAFAEL DE JESUS DIAZ DIAZ</t>
  </si>
  <si>
    <t>rafaeldejesusdiazdiaz@gmail.com</t>
  </si>
  <si>
    <t>DIDR9512217U0</t>
  </si>
  <si>
    <t>NIÑO PERDIDO</t>
  </si>
  <si>
    <t>BENITO JUAREZ NORTE</t>
  </si>
  <si>
    <t>RAFAEL MARTINEZ VAZQUEZ</t>
  </si>
  <si>
    <t>emeuve59@gmail.com</t>
  </si>
  <si>
    <t>MAVR910803HB5</t>
  </si>
  <si>
    <t>PTO TEHUANTEPEC # 77</t>
  </si>
  <si>
    <t>RAFAEL TLAXCALTECO MELCHOR</t>
  </si>
  <si>
    <t>tlaxcaltecorafael5@gmail.com</t>
  </si>
  <si>
    <t>UA042PUUL</t>
  </si>
  <si>
    <t>TAMR860719I76</t>
  </si>
  <si>
    <t>MANUEL MARIA CONTRERAS</t>
  </si>
  <si>
    <t>RAMON DORAME BELTRAN</t>
  </si>
  <si>
    <t>ramondorameb@gmail.com</t>
  </si>
  <si>
    <t>DOBR6210202W5</t>
  </si>
  <si>
    <t>AVE. TOPAHUE</t>
  </si>
  <si>
    <t>VILLAS DEL REY</t>
  </si>
  <si>
    <t>RAMON GARCIA RODRIGUEZ</t>
  </si>
  <si>
    <t>rmongrr1999@gmail.com</t>
  </si>
  <si>
    <t>GARR981207DAA</t>
  </si>
  <si>
    <t>ENTRANDO POR EL KM 11</t>
  </si>
  <si>
    <t>2A SECCION DE IZAPA</t>
  </si>
  <si>
    <t>RAMON IVAN ORTEGA ALVARADO</t>
  </si>
  <si>
    <t>operador02_bajac@camposreyeros.com</t>
  </si>
  <si>
    <t>ivanoa239@gmail.com</t>
  </si>
  <si>
    <t>OEAR7908147R2</t>
  </si>
  <si>
    <t>CTO. JESUS CASTRO AGUNDEZ</t>
  </si>
  <si>
    <t>MEDITERRANEO</t>
  </si>
  <si>
    <t>RAUL ALONSO GARCIA MARTINEZ</t>
  </si>
  <si>
    <t>alonso6241008136@gmail.com</t>
  </si>
  <si>
    <t>GAMR991130HX5</t>
  </si>
  <si>
    <t>LAGUNA ENCANTADA</t>
  </si>
  <si>
    <t>LAGUNITAS  II</t>
  </si>
  <si>
    <t>RAUL BAIZABAL CASTRO</t>
  </si>
  <si>
    <t>baizabalraul866@.gmail.com</t>
  </si>
  <si>
    <t>BACR720327QU4</t>
  </si>
  <si>
    <t>REMIGIO YARZA</t>
  </si>
  <si>
    <t>EL MUELLE</t>
  </si>
  <si>
    <t>RAUL BARRETO GONZALEZ</t>
  </si>
  <si>
    <t>operador07_valla@camposreyeros.com</t>
  </si>
  <si>
    <t>raulborrego99@gmail.com</t>
  </si>
  <si>
    <t>15N4484448</t>
  </si>
  <si>
    <t>BAGR990913V22</t>
  </si>
  <si>
    <t>GONZALEZ GALLO#510</t>
  </si>
  <si>
    <t>INFONAVIT CTM</t>
  </si>
  <si>
    <t>RAUL ENRIQUE PAVON MORTERA</t>
  </si>
  <si>
    <t>direccion@comexpintacolor.com</t>
  </si>
  <si>
    <t>PAMR550619</t>
  </si>
  <si>
    <t>PELICANOS 124</t>
  </si>
  <si>
    <t>Marina Vallarta</t>
  </si>
  <si>
    <t>RAUL MANUEL GONZALEZ ALVAREZ</t>
  </si>
  <si>
    <t>Ramagoal147258@gmail.com</t>
  </si>
  <si>
    <t>GOAR020530UL6</t>
  </si>
  <si>
    <t>SAN DAVID</t>
  </si>
  <si>
    <t>RAUL MENDOZA PEREZ</t>
  </si>
  <si>
    <t>enano01_1123@hotmail.com</t>
  </si>
  <si>
    <t>MEPR940519FZA</t>
  </si>
  <si>
    <t>C LOS PINOS LT 167</t>
  </si>
  <si>
    <t>RAZIEL QUETZALCOALTL CRUZ HERNANDEZ</t>
  </si>
  <si>
    <t>cruzraziel11@gmail.com</t>
  </si>
  <si>
    <t>CUHR000108U4A</t>
  </si>
  <si>
    <t>ISLA CURAZAO</t>
  </si>
  <si>
    <t>LOPEZ DE LEGAZPI</t>
  </si>
  <si>
    <t>RENE STEVE GARCIA JIMENEZ</t>
  </si>
  <si>
    <t>operador11_xalap@camposreyeros.com</t>
  </si>
  <si>
    <t>renestevegarcia@gmail.com</t>
  </si>
  <si>
    <t>GAJR851112UW8</t>
  </si>
  <si>
    <t>HUAMANTLA</t>
  </si>
  <si>
    <t>PROGRESO</t>
  </si>
  <si>
    <t>REYNALDO LOPEZ CARVAJAL</t>
  </si>
  <si>
    <t>rlopez@comexpintacolor.com</t>
  </si>
  <si>
    <t>LOCR710907UJ7</t>
  </si>
  <si>
    <t>RICARDO ABNER TORRES MEDRANO</t>
  </si>
  <si>
    <t>richardmedrano942404@gmail.com</t>
  </si>
  <si>
    <t>TOMR940424PN8</t>
  </si>
  <si>
    <t>RAMON CORONA</t>
  </si>
  <si>
    <t>IXTAPA CENTRO DE SALUD</t>
  </si>
  <si>
    <t>RICARDO ALONSO LOPEZ</t>
  </si>
  <si>
    <t>ricardoalonso505@gmail.com</t>
  </si>
  <si>
    <t>AOLR970310JJ3</t>
  </si>
  <si>
    <t>EDIF. CENTAURO</t>
  </si>
  <si>
    <t>NUEVO XALAPA</t>
  </si>
  <si>
    <t>RICARDO CORTEZ GARCIA</t>
  </si>
  <si>
    <t>blackdamon95@gmail.com</t>
  </si>
  <si>
    <t>COGR950915TE2</t>
  </si>
  <si>
    <t>FRAY JUAN DE ZUMARRAGA</t>
  </si>
  <si>
    <t>RICARDO ISMAEL HERRERA UICAB</t>
  </si>
  <si>
    <t>rixoherrera2014@gmail.com</t>
  </si>
  <si>
    <t>HEUR871112JZ5</t>
  </si>
  <si>
    <t>CALLE LAGUNA MZ 7 LT 1</t>
  </si>
  <si>
    <t>PCN GALAXIA DEL CARMEN</t>
  </si>
  <si>
    <t>RICARDO JAHIR HUERFANO AGUIRRE</t>
  </si>
  <si>
    <t>richarbebe1234@gmail.com</t>
  </si>
  <si>
    <t>HUAR880207M15</t>
  </si>
  <si>
    <t>CALLE HIDALGO ENTRE 25 Y 30</t>
  </si>
  <si>
    <t>MARR871122BT8</t>
  </si>
  <si>
    <t>AV. TEGUCIGALPA MZ 23 LT 42</t>
  </si>
  <si>
    <t>FRACC BUENOS AIRES</t>
  </si>
  <si>
    <t>RICHARD BRIAN DEL PUERTO VILLA</t>
  </si>
  <si>
    <t>branchi_25@hotmail.com</t>
  </si>
  <si>
    <t>PUVR961025174</t>
  </si>
  <si>
    <t>AVE 15 OTE Y 23 NORTE</t>
  </si>
  <si>
    <t>ROBERTO AREVALO BARAJAS</t>
  </si>
  <si>
    <t>arevalo.82@hotmail.com</t>
  </si>
  <si>
    <t>03R4593746</t>
  </si>
  <si>
    <t>AEBR820114JH8</t>
  </si>
  <si>
    <t>PASEO ENCINOS OTE</t>
  </si>
  <si>
    <t>HDAS DEL VALLE</t>
  </si>
  <si>
    <t>ROBERTO CARLOS JIMENEZ CORREA</t>
  </si>
  <si>
    <t>robertojimenez8330@gmail.com</t>
  </si>
  <si>
    <t>JICR880505JH3</t>
  </si>
  <si>
    <t>MZ 37  LT 4 BUGAMBILIAS</t>
  </si>
  <si>
    <t>FRACC MISION DE LAS FLORES</t>
  </si>
  <si>
    <t>ROBERTO CARLOS RIVERA RAMIREZ</t>
  </si>
  <si>
    <t>robrivram@gmail.com</t>
  </si>
  <si>
    <t>RIRR8406257Y1</t>
  </si>
  <si>
    <t>ADANA</t>
  </si>
  <si>
    <t>REAL BILBAO</t>
  </si>
  <si>
    <t>ROBERTO CITALAN ZAMORA</t>
  </si>
  <si>
    <t>rcitalanzamora@gmail.com</t>
  </si>
  <si>
    <t>CIZR820119153</t>
  </si>
  <si>
    <t>AGUILA MZ 19 LT 10</t>
  </si>
  <si>
    <t>PRIMAVERA FRACC</t>
  </si>
  <si>
    <t>SOLUCIONES ILIMITADAS DE SERVICIOS ADMINISTRATIVOS Y COMERCIALES SA DE CV (Clase V)</t>
  </si>
  <si>
    <t>DIRR720913KB5</t>
  </si>
  <si>
    <t>CERRADA COAJILOTE LT. 10 MZ 9</t>
  </si>
  <si>
    <t>FRACC. FLORESTA</t>
  </si>
  <si>
    <t>ROBERTO GARCIA VALDEZ</t>
  </si>
  <si>
    <t>GAVR691202PZ2</t>
  </si>
  <si>
    <t>ROBERTO MISAEL HERNANDEZ UTRERA</t>
  </si>
  <si>
    <t>lobo250601@gmail.com</t>
  </si>
  <si>
    <t>HEUR890607TT7</t>
  </si>
  <si>
    <t>ROBERTO VEGA GONZALEZ</t>
  </si>
  <si>
    <t>roberto.vegas627@gmail.com</t>
  </si>
  <si>
    <t>VEGR7709089V6</t>
  </si>
  <si>
    <t>LOTE 14 MANZANA 01 WINSTON  CHURCHILL ESQ. GANDHI</t>
  </si>
  <si>
    <t>LOMAS DE GUAYMITAS</t>
  </si>
  <si>
    <t>DEVR820524CH5</t>
  </si>
  <si>
    <t>VANGUARDIA</t>
  </si>
  <si>
    <t>EL ALAMO RESIDENCIAL</t>
  </si>
  <si>
    <t>RODRIGO ALBERTO SANCHEZ LOPEZ</t>
  </si>
  <si>
    <t>Rodrigo_1593@hotmail.com</t>
  </si>
  <si>
    <t>SALR930215FV6</t>
  </si>
  <si>
    <t>BASILIO POLANCO</t>
  </si>
  <si>
    <t>RODRIGO BARRERA GUEVARA</t>
  </si>
  <si>
    <t>rodrigobarrerag@hotmail.com</t>
  </si>
  <si>
    <t>BAGR740706JM9</t>
  </si>
  <si>
    <t>PRIVADA COZUMEL</t>
  </si>
  <si>
    <t>PASES DE XCACEL</t>
  </si>
  <si>
    <t>RODRIGO CAMPOS REYEROS</t>
  </si>
  <si>
    <t>SIN EMPRESA</t>
  </si>
  <si>
    <t>Presidente del Consejo de Administracion</t>
  </si>
  <si>
    <t>Presidente</t>
  </si>
  <si>
    <t>rodrigo@camposreyeros.com</t>
  </si>
  <si>
    <t>CARR461124HD3</t>
  </si>
  <si>
    <t>Av. Revolución 3 B</t>
  </si>
  <si>
    <t>Director General</t>
  </si>
  <si>
    <t>CAVR761013HDF</t>
  </si>
  <si>
    <t>AV. ENRIQUE C. RÉBSAMEN #112</t>
  </si>
  <si>
    <t>MÁRTIRES DE CHICAGO</t>
  </si>
  <si>
    <t>RUBEN DARIO ENCINAS BERNAL</t>
  </si>
  <si>
    <t>operador07_hermo@camposreyeros.com</t>
  </si>
  <si>
    <t>rubendarioencinasbernal73@gmail.com</t>
  </si>
  <si>
    <t>LF3110RC151360</t>
  </si>
  <si>
    <t>EIBR7307113K4</t>
  </si>
  <si>
    <t>ANTONIA RUIZ FNL</t>
  </si>
  <si>
    <t>PEDREGAL DE LA VILLA</t>
  </si>
  <si>
    <t>RUBEN SANCHEZ DUARTE</t>
  </si>
  <si>
    <t>rbwnsanchez856@gmail.com</t>
  </si>
  <si>
    <t>SADR891108CQ0</t>
  </si>
  <si>
    <t>ANDADOR 8</t>
  </si>
  <si>
    <t>BARRIO EL TORITO</t>
  </si>
  <si>
    <t>SALOMON HORACIO SANCHEZ CUETO</t>
  </si>
  <si>
    <t>horacio.sanchez@camposreyeros.com</t>
  </si>
  <si>
    <t>sacs790512@hotmail.com</t>
  </si>
  <si>
    <t>SACS790512MC1</t>
  </si>
  <si>
    <t>MANZ.22, AND, 1 SECCION F,</t>
  </si>
  <si>
    <t>FRACC. FRAMBOYANES</t>
  </si>
  <si>
    <t>SALVADOR ARMENTA MONTOYA</t>
  </si>
  <si>
    <t>salvadorarmenta@camposreyeros.com</t>
  </si>
  <si>
    <t>AEMS5203073Y7</t>
  </si>
  <si>
    <t>REVOLUCION  1910</t>
  </si>
  <si>
    <t>SALVADOR IBARRA SANDOVAL</t>
  </si>
  <si>
    <t>chava1966@hotmail.com</t>
  </si>
  <si>
    <t>IASS660425FM2</t>
  </si>
  <si>
    <t>IGUALDAD</t>
  </si>
  <si>
    <t>LA FEDERACHA (ESPERANZA)</t>
  </si>
  <si>
    <t>SALVADOR ZAMUDIO BUZO</t>
  </si>
  <si>
    <t>salvador.zamudio@camposreyeros.com</t>
  </si>
  <si>
    <t>szbzamors@gmail.com</t>
  </si>
  <si>
    <t>ZABS800228NQ6</t>
  </si>
  <si>
    <t>ESPIRITU SANTO MZA 11</t>
  </si>
  <si>
    <t>CUMBRES DEL TEZAL</t>
  </si>
  <si>
    <t>SANDRA VIRIDIANA GAMEZ ACUÑA</t>
  </si>
  <si>
    <t>sandra.gamez@camposreyeros.com</t>
  </si>
  <si>
    <t>sandra.gamez@live.com.mx</t>
  </si>
  <si>
    <t>GAAS8409191S2</t>
  </si>
  <si>
    <t>AV. CEDRO</t>
  </si>
  <si>
    <t>METALERA</t>
  </si>
  <si>
    <t>SEBASTIAN RAMIREZ LARA</t>
  </si>
  <si>
    <t>mirandadiana063@gmail.com</t>
  </si>
  <si>
    <t>RALS030318AH7</t>
  </si>
  <si>
    <t>LA PRIMAVERA</t>
  </si>
  <si>
    <t>SERGIO ALBERTO PEREZ GONZALEZ</t>
  </si>
  <si>
    <t>reforma_her@camposreyeros.com</t>
  </si>
  <si>
    <t>Sergio182266@gmail.com</t>
  </si>
  <si>
    <t>PEGS940329SX5</t>
  </si>
  <si>
    <t>AVENIDA BANAMICHI</t>
  </si>
  <si>
    <t>4 OLIVOS</t>
  </si>
  <si>
    <t>SERGIO ALBERTO VELAZQUEZ LOPEZ</t>
  </si>
  <si>
    <t>cheko_dbz@hotmail.com</t>
  </si>
  <si>
    <t>VELS910820568</t>
  </si>
  <si>
    <t>JOSEFA ORTIZ DE DOMINGUEZ</t>
  </si>
  <si>
    <t>SERGIO DIAZ CRUZ</t>
  </si>
  <si>
    <t>ccruzdiaz674@gmail.com</t>
  </si>
  <si>
    <t>DICS860929B82</t>
  </si>
  <si>
    <t>APENINOS</t>
  </si>
  <si>
    <t>SERGIO ELPIDIO MEXICANO MATA</t>
  </si>
  <si>
    <t>smexicano50@gmail.com</t>
  </si>
  <si>
    <t>MEMS890730HF8</t>
  </si>
  <si>
    <t>UNO</t>
  </si>
  <si>
    <t>SERGIO ENRIQUE GALVAN DELGADO</t>
  </si>
  <si>
    <t>sergio.galvan@camposreyeros.com</t>
  </si>
  <si>
    <t>chescos_1galv@hotmail.com</t>
  </si>
  <si>
    <t>GADS820917QH5</t>
  </si>
  <si>
    <t>ARCO VALENTE</t>
  </si>
  <si>
    <t>SERGIO SANCHEZ FLORES</t>
  </si>
  <si>
    <t>guillerminasanchezlicona10@gmail.com</t>
  </si>
  <si>
    <t>SAFS860830PE2</t>
  </si>
  <si>
    <t>ECATEPEC DE MORELOS</t>
  </si>
  <si>
    <t>EX EJIDO DE SANTA CECILIA</t>
  </si>
  <si>
    <t>SEVERIANO MIRANDA VERDUGO</t>
  </si>
  <si>
    <t>severiano96@gmail.com</t>
  </si>
  <si>
    <t>MIVS960830F64</t>
  </si>
  <si>
    <t>AVENIDA SEGURIDAD, CALLE LAS ROSAS</t>
  </si>
  <si>
    <t>PROCASA</t>
  </si>
  <si>
    <t>SILVIO ADALBERTO NOH POOL</t>
  </si>
  <si>
    <t>albertopool881@gmail.com</t>
  </si>
  <si>
    <t>NOPS7208138F2</t>
  </si>
  <si>
    <t>PASEO DEL PEDREGAL</t>
  </si>
  <si>
    <t>GALAXIA 1</t>
  </si>
  <si>
    <t>SOFIA ELIZABETH PATI CANDELA</t>
  </si>
  <si>
    <t>4 DE MARZO</t>
  </si>
  <si>
    <t>sofieliga96@icloud.com</t>
  </si>
  <si>
    <t>PACS960208PE7</t>
  </si>
  <si>
    <t>MZA 25 LOTE 25 ATRAS FORO VIEJO</t>
  </si>
  <si>
    <t>LOMAS ALTAS</t>
  </si>
  <si>
    <t>TOMAS HUERTA LARA</t>
  </si>
  <si>
    <t>ju901001@gmail.com</t>
  </si>
  <si>
    <t>HULT880703JQ5</t>
  </si>
  <si>
    <t>ULISES CASTILLO VAZQUEZ</t>
  </si>
  <si>
    <t>vazquezulises574@gmail.com</t>
  </si>
  <si>
    <t>CAVU950518C55</t>
  </si>
  <si>
    <t>NIÑOS HEROES #30</t>
  </si>
  <si>
    <t>Los Fresnos</t>
  </si>
  <si>
    <t>ULISES MARTINEZ BONILLA</t>
  </si>
  <si>
    <t>um5312166@gmail.com</t>
  </si>
  <si>
    <t>MABU9808148B3</t>
  </si>
  <si>
    <t>RANCHO TABACHIN</t>
  </si>
  <si>
    <t>ULISES OMAR ALBA MARTINEZ</t>
  </si>
  <si>
    <t>america-381@hotmail.com</t>
  </si>
  <si>
    <t>AAMU9601151Z8</t>
  </si>
  <si>
    <t>5 DE MAYO 70</t>
  </si>
  <si>
    <t>LOCALIDAD RAFAEL LUCIO</t>
  </si>
  <si>
    <t>URIEL HERRERA COVARRUBIAS</t>
  </si>
  <si>
    <t>uricova3@gmail.com</t>
  </si>
  <si>
    <t>HECU9302214S2</t>
  </si>
  <si>
    <t>TEXCUESCO</t>
  </si>
  <si>
    <t>PINAR DE LA CALAM</t>
  </si>
  <si>
    <t>URIEL OLID RAMIREZ</t>
  </si>
  <si>
    <t>urielzoercr7@gmail.com</t>
  </si>
  <si>
    <t>OIRU950210J26</t>
  </si>
  <si>
    <t>SANTIAGO</t>
  </si>
  <si>
    <t>HACIENDA SANTA FE</t>
  </si>
  <si>
    <t>UZIEL PINACHO PASCUAL</t>
  </si>
  <si>
    <t>uziel.pinacho@camposreyeros.com</t>
  </si>
  <si>
    <t>uziel.pp33@gmail.com</t>
  </si>
  <si>
    <t>PIPU950411CM2</t>
  </si>
  <si>
    <t>NEBULOSA</t>
  </si>
  <si>
    <t>LOMAS DEL SOL SEGUNDA ETAPA</t>
  </si>
  <si>
    <t>VICENTE  ISAC AGUNDEZ BAÑAGA</t>
  </si>
  <si>
    <t>esmeraldar1280@gmail.com</t>
  </si>
  <si>
    <t>AUBV960327I73</t>
  </si>
  <si>
    <t>CANGREJOS</t>
  </si>
  <si>
    <t>VICENTE GOMEZ LOPEZ</t>
  </si>
  <si>
    <t>vicenteardes@gmail.com</t>
  </si>
  <si>
    <t>27R4113980</t>
  </si>
  <si>
    <t>GOLV760521NG5</t>
  </si>
  <si>
    <t>TUXPAN</t>
  </si>
  <si>
    <t>CHULAVISTA</t>
  </si>
  <si>
    <t>VICTOR ADRIAN GUADARRAMA RAMIREZ</t>
  </si>
  <si>
    <t>guadarramaramirezv9@gimail.com</t>
  </si>
  <si>
    <t>GURV940618MYA</t>
  </si>
  <si>
    <t>AVENIDA TULE</t>
  </si>
  <si>
    <t>VICTOR EDUARDO VILLEGAS MENDEZ</t>
  </si>
  <si>
    <t>logistica@transportesvata.com</t>
  </si>
  <si>
    <t>victorvm1111@gmail.com</t>
  </si>
  <si>
    <t>VIMV971111TQA</t>
  </si>
  <si>
    <t>EMPERADORES AZTECA</t>
  </si>
  <si>
    <t>PERSEVERANCIA</t>
  </si>
  <si>
    <t>VICTOR HUGO ALMEIDA NUÑEZ</t>
  </si>
  <si>
    <t>vocacion1_gdl@camposreyeros.com</t>
  </si>
  <si>
    <t>vhugo211004@hotmail.com</t>
  </si>
  <si>
    <t>AENV830825AC1</t>
  </si>
  <si>
    <t>AZAHAR</t>
  </si>
  <si>
    <t>VICTOR HUGO PEREZ CAMBEROS</t>
  </si>
  <si>
    <t>perezcamberosvictorhugo@gmail.com</t>
  </si>
  <si>
    <t>1R67964097</t>
  </si>
  <si>
    <t>PECV7004261W7</t>
  </si>
  <si>
    <t>PRIMERO DE MAYO</t>
  </si>
  <si>
    <t>VICTOR HUGO VILLEDA RUIZ</t>
  </si>
  <si>
    <t>damarizyhugo080619@gmail.com</t>
  </si>
  <si>
    <t>33 1468 2087</t>
  </si>
  <si>
    <t>1N70440629</t>
  </si>
  <si>
    <t>VIRV850401SQA</t>
  </si>
  <si>
    <t>PRIV. REPUBLICA DE BRASIL</t>
  </si>
  <si>
    <t>COLONIAL TLAQUEPAQUE</t>
  </si>
  <si>
    <t>VICTOR HUGO X OJEDA</t>
  </si>
  <si>
    <t>ojedavictorhugo700@gmail.com</t>
  </si>
  <si>
    <t>OEVI921209RV6</t>
  </si>
  <si>
    <t>VICTOR IVAN MUÑOZ ECHEVERRIA</t>
  </si>
  <si>
    <t>billyone108@gmail.com</t>
  </si>
  <si>
    <t>MUEV970924H59</t>
  </si>
  <si>
    <t>AV PATRIA</t>
  </si>
  <si>
    <t>VILLAS DE ORIENTE</t>
  </si>
  <si>
    <t>VICTOR JOEL UREÑA RAMIREZ</t>
  </si>
  <si>
    <t>urenajoel73@gmail.com</t>
  </si>
  <si>
    <t>UERV710713IM3</t>
  </si>
  <si>
    <t>VICTOR MANUEL DOMINGUEZ OROZCO</t>
  </si>
  <si>
    <t>todossantos@camposreyeros.com</t>
  </si>
  <si>
    <t>victor27orozco14@gmail.com</t>
  </si>
  <si>
    <t>DOOV8710116J3</t>
  </si>
  <si>
    <t>RANGEL S/N</t>
  </si>
  <si>
    <t>COYOTE</t>
  </si>
  <si>
    <t>VICTOR MANUEL RAMIREZ VELAZQUEZ</t>
  </si>
  <si>
    <t>struendo@live.com.ar</t>
  </si>
  <si>
    <t>RAVV931019C59</t>
  </si>
  <si>
    <t>CAMINO A LA PITA MZ 1, CALLEJON RINCON DEL BOSQUE Y MAN DUQUE</t>
  </si>
  <si>
    <t>VICTOR MANUEL REYES GALLEGOS</t>
  </si>
  <si>
    <t>operador01_tapac@camposreyeros.com</t>
  </si>
  <si>
    <t>victorreyes789101112@gmail.com</t>
  </si>
  <si>
    <t>37C0223436</t>
  </si>
  <si>
    <t>REGV710118N77</t>
  </si>
  <si>
    <t>20ª AV SUR Y 12 ENT 2ª Y 4ª PTE</t>
  </si>
  <si>
    <t>SAN CARALAMPIO</t>
  </si>
  <si>
    <t>VICTOR MANUEL RUIZ VAZQUEZ</t>
  </si>
  <si>
    <t>pelonsalas84@gmail.com</t>
  </si>
  <si>
    <t>RUVV791102PK1</t>
  </si>
  <si>
    <t>CIPRES M6</t>
  </si>
  <si>
    <t>BOSQUES DE LA MAGDALENA</t>
  </si>
  <si>
    <t>VICTOR VALENCIA VASQUEZ</t>
  </si>
  <si>
    <t>versalles_her@camposreyeros.com</t>
  </si>
  <si>
    <t>victorvalencia2805@gmail.com</t>
  </si>
  <si>
    <t>VAVV861005T31</t>
  </si>
  <si>
    <t>CALLE COMERCIO SUR</t>
  </si>
  <si>
    <t>LA CARIDAD</t>
  </si>
  <si>
    <t>VICTORIA JUAREZ CRUZ</t>
  </si>
  <si>
    <t>vikijuarez0689@gmail.com</t>
  </si>
  <si>
    <t>JUCV890306679</t>
  </si>
  <si>
    <t>RIO DE LOS PESCADOS</t>
  </si>
  <si>
    <t>VIRGINIA ELIZABETH GUTIERREZ MENDOZA</t>
  </si>
  <si>
    <t>COLOTLAN</t>
  </si>
  <si>
    <t>jaykina0793@gmail.com</t>
  </si>
  <si>
    <t>GUMV930730KU4</t>
  </si>
  <si>
    <t>VALLE DE ZAPOTLAN</t>
  </si>
  <si>
    <t>VLADIMIR HERNANDEZ MARTINEZ</t>
  </si>
  <si>
    <t>allison311018@gmail.com</t>
  </si>
  <si>
    <t>HEMV980108FL0</t>
  </si>
  <si>
    <t>LACANTUN MZ 2, LT 6 DEPTO B</t>
  </si>
  <si>
    <t>FRACC. COSTA VERDE</t>
  </si>
  <si>
    <t>WALTER BAUTISTA DIAZ</t>
  </si>
  <si>
    <t>NOVENA</t>
  </si>
  <si>
    <t>s5bautistadiaz@gmail.com</t>
  </si>
  <si>
    <t>BADW910831GD2</t>
  </si>
  <si>
    <t>centro</t>
  </si>
  <si>
    <t>Tapachula Centro</t>
  </si>
  <si>
    <t>WENDY ELIZABETH SANCHEZ ANTUNA</t>
  </si>
  <si>
    <t>Auxiliar Administrativo de Embarque</t>
  </si>
  <si>
    <t>wely_272@hotmail.com</t>
  </si>
  <si>
    <t>SAAW860221V25</t>
  </si>
  <si>
    <t>NORIA</t>
  </si>
  <si>
    <t>WILBERT CRUZ ARRIAGA</t>
  </si>
  <si>
    <t>wilbercomexventas@hotmail.com</t>
  </si>
  <si>
    <t>CUAW8611016D6</t>
  </si>
  <si>
    <t>PALMA BARU</t>
  </si>
  <si>
    <t>REGION 012</t>
  </si>
  <si>
    <t>WILLIAM MUÑOZ DE LA CRUZ</t>
  </si>
  <si>
    <t>william_cruz@live.com.mx</t>
  </si>
  <si>
    <t>MARITZA TORRES OCAÑA</t>
  </si>
  <si>
    <t>m_too45@hotmail.com</t>
  </si>
  <si>
    <t>MUCW9103052NA</t>
  </si>
  <si>
    <t>AV CEDROS 2 COL EXTASIS</t>
  </si>
  <si>
    <t>EXTASIS</t>
  </si>
  <si>
    <t>YARENI ELIZABETH MARTINEZ AVILES</t>
  </si>
  <si>
    <t>Elyavl32@gmail.com</t>
  </si>
  <si>
    <t>MAAY0209032DA</t>
  </si>
  <si>
    <t>16 SEPTIEMBRE ENTRE MATTEOTI Y CALLE 6</t>
  </si>
  <si>
    <t>ID OPERADOR</t>
  </si>
  <si>
    <t>departamento_id</t>
  </si>
  <si>
    <t>area_id</t>
  </si>
  <si>
    <t>direccion_id</t>
  </si>
  <si>
    <t>plaza_id</t>
  </si>
  <si>
    <t>id</t>
  </si>
  <si>
    <t>nombre</t>
  </si>
  <si>
    <t>rfc</t>
  </si>
  <si>
    <t>AB&amp;C Leasing de México SAPI de CV</t>
  </si>
  <si>
    <t>XAXX010101000</t>
  </si>
  <si>
    <t>Atanasia Cecilia Vallejo Terreros</t>
  </si>
  <si>
    <t>Campos Reyeros y Cia SA de CV</t>
  </si>
  <si>
    <t>Daimler Financial Services SA de CV</t>
  </si>
  <si>
    <t>Felix Vallejo Terreros</t>
  </si>
  <si>
    <t>Grettel Loeza Avila</t>
  </si>
  <si>
    <t>Guillermo Gutiérrez Hernández</t>
  </si>
  <si>
    <t>Karen Campos Vallejo</t>
  </si>
  <si>
    <t>NR FINANCE MEXICO S.A. DE C.V. SOFOM ER</t>
  </si>
  <si>
    <t>Otro</t>
  </si>
  <si>
    <t>Pinta Color de Occidente SA de CV</t>
  </si>
  <si>
    <t>Pinturas y Lacas del Suchiate SA de CV</t>
  </si>
  <si>
    <t>Ramiro Rivas Flores</t>
  </si>
  <si>
    <t>Rodrigo Campos Vallejo</t>
  </si>
  <si>
    <t>Servicios de Informática y Variables Empresa Integradora SA de CV</t>
  </si>
  <si>
    <t>Víctor Said Campos Vallejo</t>
  </si>
  <si>
    <t>OPERACIONES</t>
  </si>
  <si>
    <t>ADMINISTRACION</t>
  </si>
  <si>
    <t>COMERCIAL</t>
  </si>
  <si>
    <t>GESTION DEL TALENTO HUMANO</t>
  </si>
  <si>
    <t>AUDITORIA</t>
  </si>
  <si>
    <t>TESORERIA</t>
  </si>
  <si>
    <t>GERENCIA DE TRANSPORTE</t>
  </si>
  <si>
    <t>DIRECCION GENERAL</t>
  </si>
  <si>
    <t>TECNOLOGIAS DE LA INFORMACION</t>
  </si>
  <si>
    <t>TRANSPORTES</t>
  </si>
  <si>
    <t>ADMINISTRATIVA</t>
  </si>
  <si>
    <t>GERENCIA</t>
  </si>
  <si>
    <t>DIRECCIÃ“N</t>
  </si>
  <si>
    <t>TALLER</t>
  </si>
  <si>
    <t>FORANEO</t>
  </si>
  <si>
    <t>OTROS</t>
  </si>
  <si>
    <t>VENTAS RETAIL</t>
  </si>
  <si>
    <t>VENTAS ADMINISTRATIVAS</t>
  </si>
  <si>
    <t>GERENCIAL</t>
  </si>
  <si>
    <t>MANTENIMIENTO VEHICULAR</t>
  </si>
  <si>
    <t>FACILITADOR</t>
  </si>
  <si>
    <t>CUENTAS POR COBRAR</t>
  </si>
  <si>
    <t>GERENTE RATAIL</t>
  </si>
  <si>
    <t>VALORES</t>
  </si>
  <si>
    <t>MANTENIMIENTO EDIFICIOS</t>
  </si>
  <si>
    <t>GERENTE COMERCIAL</t>
  </si>
  <si>
    <t>SUPERVISION</t>
  </si>
  <si>
    <t>SUC. LA PAZ</t>
  </si>
  <si>
    <t>DISTRIBUCION</t>
  </si>
  <si>
    <t>CONTABILIDAD</t>
  </si>
  <si>
    <t>LOGISTICA</t>
  </si>
  <si>
    <t>VENTAS CORPORATIVAS</t>
  </si>
  <si>
    <t>GERENTE REGIONAL</t>
  </si>
  <si>
    <t>SUC. SAN JOSE DEL CABO</t>
  </si>
  <si>
    <t>AEREOPUERTO</t>
  </si>
  <si>
    <t>ARRASTRE</t>
  </si>
  <si>
    <t>AUTOMOTIVO</t>
  </si>
  <si>
    <t>AUTOMOTIVO CSL</t>
  </si>
  <si>
    <t>EQUIPO DE SEGURIDAD</t>
  </si>
  <si>
    <t>MANTENIMIENTO SJC Y CSL</t>
  </si>
  <si>
    <t>MARKETING</t>
  </si>
  <si>
    <t>PROSERVICE</t>
  </si>
  <si>
    <t>RECURSOS HUMANOS</t>
  </si>
  <si>
    <t>SISTEMAS</t>
  </si>
  <si>
    <t>SUC. CAMELIA</t>
  </si>
  <si>
    <t>SUC. PINO SUAREZ</t>
  </si>
  <si>
    <t>SUC. CONSTITUCION</t>
  </si>
  <si>
    <t>VENDEDOR DE VOCACION</t>
  </si>
  <si>
    <t>SUC. EL BODEGUITA</t>
  </si>
  <si>
    <t>VOCACION DE TIENDA</t>
  </si>
  <si>
    <t>SUC. PALACIO</t>
  </si>
  <si>
    <t>SUC. VILLA COMALTITLAN</t>
  </si>
  <si>
    <t>SUC. LUNAMAR</t>
  </si>
  <si>
    <t>SUC. CD HIDALGO</t>
  </si>
  <si>
    <t>TRACTO</t>
  </si>
  <si>
    <t>SUC. 1 DE MAYO</t>
  </si>
  <si>
    <t>VENDEDOR INDUSTRIAL</t>
  </si>
  <si>
    <t>SUC. COAT5</t>
  </si>
  <si>
    <t>SUC. BUCERIAS</t>
  </si>
  <si>
    <t>SUC. PUNTA DE MITA</t>
  </si>
  <si>
    <t>SUC. HUIXTLA</t>
  </si>
  <si>
    <t>SUC. ZACATAL</t>
  </si>
  <si>
    <t>SUC. GALAXIAS</t>
  </si>
  <si>
    <t>SUC. BASILIO BADILLO</t>
  </si>
  <si>
    <t>SUC. VERSALLES</t>
  </si>
  <si>
    <t>SUC. ACTOPAN</t>
  </si>
  <si>
    <t>SUC. COSAUTLAN</t>
  </si>
  <si>
    <t>SUC. STA ROSALIA</t>
  </si>
  <si>
    <t>SUC. CENTRO SJC</t>
  </si>
  <si>
    <t>SUC. MACRO SAN BENITO</t>
  </si>
  <si>
    <t>SUC. 20 DE NOV</t>
  </si>
  <si>
    <t>SUC. 21 DE MARZO</t>
  </si>
  <si>
    <t>SUC. LORETO</t>
  </si>
  <si>
    <t>SUC. ABASOLO</t>
  </si>
  <si>
    <t>SUC. LOMAS DEL SOL</t>
  </si>
  <si>
    <t>SUC. TODO SANTOS</t>
  </si>
  <si>
    <t>SUC. XICO</t>
  </si>
  <si>
    <t>SUC. MULEGE</t>
  </si>
  <si>
    <t>SUC. BARRILES</t>
  </si>
  <si>
    <t>SUC. OLIVARES</t>
  </si>
  <si>
    <t>SUC. LOS REYES</t>
  </si>
  <si>
    <t>SUC. CACAHOANTA</t>
  </si>
  <si>
    <t>SUC. PLAZA DORADA</t>
  </si>
  <si>
    <t>SUC. GUERREROS</t>
  </si>
  <si>
    <t>SUC. MATRIZ</t>
  </si>
  <si>
    <t>SUC. VIZCAINO</t>
  </si>
  <si>
    <t>SUC. MOGOTE</t>
  </si>
  <si>
    <t>SUC. TOTUTLA</t>
  </si>
  <si>
    <t>SUC. NUEVO VALLARTA</t>
  </si>
  <si>
    <t>FALICITADOR</t>
  </si>
  <si>
    <t>SUC. SAN BRUNO</t>
  </si>
  <si>
    <t>SUC PESCADERO</t>
  </si>
  <si>
    <t>XALAPA 1</t>
  </si>
  <si>
    <t>ATENAS 1</t>
  </si>
  <si>
    <t>OTRO</t>
  </si>
  <si>
    <t>PERIFONEO</t>
  </si>
  <si>
    <t>SUC. RUIZ CORTINES</t>
  </si>
  <si>
    <t>SUC. MADERAS</t>
  </si>
  <si>
    <t>Suc. Tulum</t>
  </si>
  <si>
    <t>CONTABILIDAD TRANSPORTES</t>
  </si>
  <si>
    <t>OPERACIONES TRANSPORTES</t>
  </si>
  <si>
    <t>MANTENIMIENTO MECANICO TRANSPORTE</t>
  </si>
  <si>
    <t>RETAIL</t>
  </si>
  <si>
    <t xml:space="preserve">MANTENIMIENTO MECANICO </t>
  </si>
  <si>
    <t>MANTENIMIENTO</t>
  </si>
  <si>
    <t>clave</t>
  </si>
  <si>
    <t>folio_mantenimiento</t>
  </si>
  <si>
    <t>folio_compra</t>
  </si>
  <si>
    <t>folio_reporte</t>
  </si>
  <si>
    <t>BCA</t>
  </si>
  <si>
    <t>FOR</t>
  </si>
  <si>
    <t>GDL</t>
  </si>
  <si>
    <t>HER</t>
  </si>
  <si>
    <t>MEX</t>
  </si>
  <si>
    <t>PER</t>
  </si>
  <si>
    <t>PERSONAL</t>
  </si>
  <si>
    <t>PTV</t>
  </si>
  <si>
    <t>TAP</t>
  </si>
  <si>
    <t>XAL</t>
  </si>
  <si>
    <t>XALMT</t>
  </si>
  <si>
    <t>Xalapa MT Y BC</t>
  </si>
  <si>
    <t>PC</t>
  </si>
  <si>
    <t>PLAYA DEL CARMEN</t>
  </si>
  <si>
    <t>COZ</t>
  </si>
  <si>
    <t>COZUMEL</t>
  </si>
  <si>
    <t>TUL</t>
  </si>
  <si>
    <t>MZ</t>
  </si>
  <si>
    <t>ADMINISTRACIÓN</t>
  </si>
  <si>
    <t>CIRCUNVALACIÓN</t>
  </si>
  <si>
    <t>SUC. PEÑASCAL 2</t>
  </si>
  <si>
    <t>FORMULA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</si>
</sst>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16" fontId="0" fillId="0" borderId="0" xfId="0" applyNumberFormat="1"/>
    <xf numFmtId="0" fontId="13" fillId="33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/>
    <xf numFmtId="0" fontId="0" fillId="34" borderId="0" xfId="0" applyFill="1"/>
    <xf numFmtId="0" fontId="16" fillId="34" borderId="0" xfId="0" applyFont="1" applyFill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F679"/>
  <sheetViews>
    <sheetView tabSelected="1" workbookViewId="0">
      <selection activeCell="D677" sqref="D677"/>
    </sheetView>
  </sheetViews>
  <sheetFormatPr baseColWidth="10" defaultRowHeight="15" x14ac:dyDescent="0.25"/>
  <cols>
    <col min="1" max="1" width="173.85546875" customWidth="1"/>
    <col min="3" max="3" width="14.85546875" bestFit="1" customWidth="1"/>
    <col min="4" max="4" width="44.140625" bestFit="1" customWidth="1"/>
    <col min="5" max="5" width="21.28515625" customWidth="1"/>
    <col min="6" max="6" width="12" bestFit="1" customWidth="1"/>
    <col min="7" max="7" width="25.28515625" customWidth="1"/>
    <col min="8" max="8" width="24.28515625" customWidth="1"/>
    <col min="9" max="9" width="21.7109375" bestFit="1" customWidth="1"/>
    <col min="10" max="10" width="21.7109375" customWidth="1"/>
    <col min="11" max="11" width="26.5703125" bestFit="1" customWidth="1"/>
    <col min="12" max="12" width="26.5703125" customWidth="1"/>
    <col min="13" max="13" width="31.28515625" bestFit="1" customWidth="1"/>
    <col min="14" max="14" width="18" bestFit="1" customWidth="1"/>
    <col min="15" max="15" width="17.5703125" bestFit="1" customWidth="1"/>
    <col min="16" max="16" width="17.5703125" customWidth="1"/>
    <col min="17" max="17" width="44.42578125" bestFit="1" customWidth="1"/>
    <col min="18" max="18" width="43.140625" bestFit="1" customWidth="1"/>
    <col min="19" max="19" width="39.5703125" bestFit="1" customWidth="1"/>
    <col min="20" max="20" width="50.140625" bestFit="1" customWidth="1"/>
    <col min="21" max="21" width="37.85546875" bestFit="1" customWidth="1"/>
    <col min="22" max="22" width="6.85546875" bestFit="1" customWidth="1"/>
    <col min="23" max="23" width="16.85546875" bestFit="1" customWidth="1"/>
    <col min="24" max="24" width="16.140625" bestFit="1" customWidth="1"/>
    <col min="25" max="25" width="20.7109375" bestFit="1" customWidth="1"/>
    <col min="26" max="26" width="15.7109375" bestFit="1" customWidth="1"/>
    <col min="27" max="27" width="17.140625" bestFit="1" customWidth="1"/>
    <col min="28" max="28" width="84.85546875" bestFit="1" customWidth="1"/>
    <col min="29" max="29" width="40.28515625" bestFit="1" customWidth="1"/>
    <col min="30" max="30" width="7" bestFit="1" customWidth="1"/>
    <col min="31" max="31" width="84.7109375" bestFit="1" customWidth="1"/>
  </cols>
  <sheetData>
    <row r="1" spans="1:32" s="4" customFormat="1" ht="21" customHeight="1" x14ac:dyDescent="0.25">
      <c r="A1" s="4" t="s">
        <v>3810</v>
      </c>
      <c r="B1" s="4" t="s">
        <v>3655</v>
      </c>
      <c r="C1" s="3" t="s">
        <v>0</v>
      </c>
      <c r="D1" s="3" t="s">
        <v>1</v>
      </c>
      <c r="E1" s="3" t="s">
        <v>2</v>
      </c>
      <c r="F1" s="3" t="s">
        <v>3</v>
      </c>
      <c r="G1" s="3" t="s">
        <v>4</v>
      </c>
      <c r="H1" s="7" t="s">
        <v>3656</v>
      </c>
      <c r="I1" s="3" t="s">
        <v>5</v>
      </c>
      <c r="J1" s="7" t="s">
        <v>3657</v>
      </c>
      <c r="K1" s="3" t="s">
        <v>6</v>
      </c>
      <c r="L1" s="7" t="s">
        <v>3658</v>
      </c>
      <c r="M1" s="3" t="s">
        <v>7</v>
      </c>
      <c r="N1" s="3" t="s">
        <v>8</v>
      </c>
      <c r="O1" s="3" t="s">
        <v>9</v>
      </c>
      <c r="P1" s="7" t="s">
        <v>3659</v>
      </c>
      <c r="Q1" s="3" t="s">
        <v>10</v>
      </c>
      <c r="R1" s="3" t="s">
        <v>11</v>
      </c>
      <c r="S1" s="3" t="s">
        <v>12</v>
      </c>
      <c r="T1" s="3" t="s">
        <v>13</v>
      </c>
      <c r="U1" s="3" t="s">
        <v>14</v>
      </c>
      <c r="V1" s="3" t="s">
        <v>15</v>
      </c>
      <c r="W1" s="3" t="s">
        <v>16</v>
      </c>
      <c r="X1" s="3" t="s">
        <v>17</v>
      </c>
      <c r="Y1" s="3" t="s">
        <v>18</v>
      </c>
      <c r="Z1" s="3" t="s">
        <v>19</v>
      </c>
      <c r="AA1" s="3" t="s">
        <v>20</v>
      </c>
      <c r="AB1" s="3" t="s">
        <v>21</v>
      </c>
      <c r="AC1" s="3" t="s">
        <v>22</v>
      </c>
      <c r="AD1" s="3" t="s">
        <v>23</v>
      </c>
      <c r="AE1" s="3" t="s">
        <v>24</v>
      </c>
    </row>
    <row r="2" spans="1:32" hidden="1" x14ac:dyDescent="0.25">
      <c r="A2" t="str">
        <f>CONCATENATE("UPDATE operadores set no_empleado='",C2,"', departamento_id=",H2,", area_id=",J2,",  direccion_id=",L2,", estado='",V2,"', telefono='",W2,"', rfc='",AA2,"', calle='",AB2,"', colonia='",AC2,"', cp='",AD2,"' WHERE id=",B2,";")</f>
        <v>UPDATE operadores set no_empleado='12949', departamento_id=105, area_id=19,  direccion_id=3, estado='Activo', telefono='6621990417', rfc='VISC8612276K3', calle='RETORNO BRIAZO', colonia='FRACCIONAMIENTO ROMANZA', cp='83117' WHERE id=4;</v>
      </c>
      <c r="B2">
        <v>4</v>
      </c>
      <c r="C2">
        <v>12949</v>
      </c>
      <c r="D2" t="s">
        <v>608</v>
      </c>
      <c r="E2" t="s">
        <v>586</v>
      </c>
      <c r="F2" t="s">
        <v>116</v>
      </c>
      <c r="G2" t="s">
        <v>97</v>
      </c>
      <c r="H2">
        <f>VLOOKUP(G2,departamentos!B:C,2,FALSE)</f>
        <v>105</v>
      </c>
      <c r="I2" t="s">
        <v>98</v>
      </c>
      <c r="J2">
        <f>VLOOKUP(I2,areas!B:C,2,FALSE)</f>
        <v>19</v>
      </c>
      <c r="K2" t="s">
        <v>99</v>
      </c>
      <c r="L2">
        <f>VLOOKUP(K2,direcciones!B:C,2,FALSE)</f>
        <v>3</v>
      </c>
      <c r="M2" t="s">
        <v>609</v>
      </c>
      <c r="N2" t="s">
        <v>243</v>
      </c>
      <c r="O2" t="s">
        <v>31</v>
      </c>
      <c r="P2">
        <f>VLOOKUP(O2,plazas!C:G,5,FALSE)</f>
        <v>4</v>
      </c>
      <c r="Q2" t="s">
        <v>610</v>
      </c>
      <c r="R2" t="s">
        <v>611</v>
      </c>
      <c r="S2" t="s">
        <v>612</v>
      </c>
      <c r="T2" t="s">
        <v>613</v>
      </c>
      <c r="U2" t="s">
        <v>614</v>
      </c>
      <c r="V2" t="s">
        <v>59</v>
      </c>
      <c r="W2">
        <v>6621990417</v>
      </c>
      <c r="AA2" t="s">
        <v>615</v>
      </c>
      <c r="AB2" t="s">
        <v>616</v>
      </c>
      <c r="AC2" t="s">
        <v>617</v>
      </c>
      <c r="AD2">
        <v>83117</v>
      </c>
      <c r="AE2" t="s">
        <v>345</v>
      </c>
      <c r="AF2" t="e">
        <f>VLOOKUP(AE2,empresas!B:D,3,FALSE)</f>
        <v>#N/A</v>
      </c>
    </row>
    <row r="3" spans="1:32" hidden="1" x14ac:dyDescent="0.25">
      <c r="A3" t="str">
        <f t="shared" ref="A3:A66" si="0">CONCATENATE("UPDATE operadores set no_empleado='",C3,"', departamento_id=",H3,", area_id=",J3,",  direccion_id=",L3,", estado='",V3,"', telefono='",W3,"', rfc='",AA3,"', calle='",AB3,"', colonia='",AC3,"', cp='",AD3,"' WHERE id=",B3,";")</f>
        <v>UPDATE operadores set no_empleado='12975', departamento_id=12, area_id=5,  direccion_id=1, estado='Baja', telefono='0', rfc='FOCA620330UL3', calle='Priv. Rio Tomatan', colonia='Loma Bonita Ejidal', cp='45080' WHERE id=6;</v>
      </c>
      <c r="B3">
        <v>6</v>
      </c>
      <c r="C3">
        <v>12975</v>
      </c>
      <c r="D3" t="s">
        <v>196</v>
      </c>
      <c r="E3" t="s">
        <v>65</v>
      </c>
      <c r="F3" t="s">
        <v>65</v>
      </c>
      <c r="G3" t="s">
        <v>27</v>
      </c>
      <c r="H3">
        <f>VLOOKUP(G3,departamentos!B:C,2,FALSE)</f>
        <v>12</v>
      </c>
      <c r="I3" t="s">
        <v>28</v>
      </c>
      <c r="J3">
        <f>VLOOKUP(I3,areas!B:C,2,FALSE)</f>
        <v>5</v>
      </c>
      <c r="K3" t="s">
        <v>28</v>
      </c>
      <c r="L3">
        <f>VLOOKUP(K3,direcciones!B:C,2,FALSE)</f>
        <v>1</v>
      </c>
      <c r="M3" t="s">
        <v>133</v>
      </c>
      <c r="N3" t="s">
        <v>134</v>
      </c>
      <c r="O3" t="s">
        <v>41</v>
      </c>
      <c r="P3">
        <f>VLOOKUP(O3,plazas!C:G,5,FALSE)</f>
        <v>3</v>
      </c>
      <c r="R3" t="s">
        <v>197</v>
      </c>
      <c r="S3" t="s">
        <v>33</v>
      </c>
      <c r="V3" t="s">
        <v>34</v>
      </c>
      <c r="W3">
        <v>0</v>
      </c>
      <c r="X3" t="s">
        <v>198</v>
      </c>
      <c r="Y3" t="s">
        <v>199</v>
      </c>
      <c r="Z3" s="1">
        <v>45966</v>
      </c>
      <c r="AA3" t="s">
        <v>200</v>
      </c>
      <c r="AB3" t="s">
        <v>201</v>
      </c>
      <c r="AC3" t="s">
        <v>202</v>
      </c>
      <c r="AD3">
        <v>45080</v>
      </c>
      <c r="AE3" t="s">
        <v>46</v>
      </c>
      <c r="AF3" t="e">
        <f>VLOOKUP(AE3,empresas!B:D,3,FALSE)</f>
        <v>#N/A</v>
      </c>
    </row>
    <row r="4" spans="1:32" hidden="1" x14ac:dyDescent="0.25">
      <c r="A4" t="str">
        <f t="shared" si="0"/>
        <v>UPDATE operadores set no_empleado='11045', departamento_id=100, area_id=5,  direccion_id=6, estado='Activo', telefono='', rfc='FIDA760330G36', calle='LOMA DE BUENOS AIRES', colonia='LOMAS DEL SUR', cp='45650' WHERE id=10;</v>
      </c>
      <c r="B4">
        <v>10</v>
      </c>
      <c r="C4">
        <v>11045</v>
      </c>
      <c r="D4" t="s">
        <v>179</v>
      </c>
      <c r="E4" t="s">
        <v>180</v>
      </c>
      <c r="F4" t="s">
        <v>181</v>
      </c>
      <c r="G4" t="s">
        <v>182</v>
      </c>
      <c r="H4">
        <f>VLOOKUP(G4,departamentos!B:C,2,FALSE)</f>
        <v>100</v>
      </c>
      <c r="I4" t="s">
        <v>28</v>
      </c>
      <c r="J4">
        <f>VLOOKUP(I4,areas!B:C,2,FALSE)</f>
        <v>5</v>
      </c>
      <c r="K4" t="s">
        <v>182</v>
      </c>
      <c r="L4">
        <f>VLOOKUP(K4,direcciones!B:C,2,FALSE)</f>
        <v>6</v>
      </c>
      <c r="M4" t="s">
        <v>133</v>
      </c>
      <c r="N4" t="s">
        <v>134</v>
      </c>
      <c r="O4" t="s">
        <v>41</v>
      </c>
      <c r="P4">
        <f>VLOOKUP(O4,plazas!C:G,5,FALSE)</f>
        <v>3</v>
      </c>
      <c r="R4" t="s">
        <v>183</v>
      </c>
      <c r="S4" t="s">
        <v>184</v>
      </c>
      <c r="T4" t="s">
        <v>185</v>
      </c>
      <c r="U4" t="s">
        <v>186</v>
      </c>
      <c r="V4" t="s">
        <v>59</v>
      </c>
      <c r="AA4" t="s">
        <v>187</v>
      </c>
      <c r="AB4" t="s">
        <v>188</v>
      </c>
      <c r="AC4" t="s">
        <v>189</v>
      </c>
      <c r="AD4">
        <v>45650</v>
      </c>
      <c r="AE4" t="s">
        <v>46</v>
      </c>
      <c r="AF4" t="e">
        <f>VLOOKUP(AE4,empresas!B:D,3,FALSE)</f>
        <v>#N/A</v>
      </c>
    </row>
    <row r="5" spans="1:32" hidden="1" x14ac:dyDescent="0.25">
      <c r="A5" t="str">
        <f t="shared" si="0"/>
        <v>UPDATE operadores set no_empleado='12876', departamento_id=105, area_id=20,  direccion_id=3, estado='Activo', telefono='', rfc='AOHA901019J93', calle='CALLE CEDROS MZA. 7 LTE. 14', colonia='LOS PINOS', cp='30790' WHERE id=11;</v>
      </c>
      <c r="B5">
        <v>11</v>
      </c>
      <c r="C5">
        <v>12876</v>
      </c>
      <c r="D5" t="s">
        <v>398</v>
      </c>
      <c r="E5" t="s">
        <v>278</v>
      </c>
      <c r="F5" t="s">
        <v>279</v>
      </c>
      <c r="G5" t="s">
        <v>97</v>
      </c>
      <c r="H5">
        <f>VLOOKUP(G5,departamentos!B:C,2,FALSE)</f>
        <v>105</v>
      </c>
      <c r="I5" t="s">
        <v>146</v>
      </c>
      <c r="J5">
        <f>VLOOKUP(I5,areas!B:C,2,FALSE)</f>
        <v>20</v>
      </c>
      <c r="K5" t="s">
        <v>99</v>
      </c>
      <c r="L5">
        <f>VLOOKUP(K5,direcciones!B:C,2,FALSE)</f>
        <v>3</v>
      </c>
      <c r="M5" t="s">
        <v>220</v>
      </c>
      <c r="N5" t="s">
        <v>52</v>
      </c>
      <c r="O5" t="s">
        <v>157</v>
      </c>
      <c r="P5" t="e">
        <f>VLOOKUP(O5,plazas!C:G,5,FALSE)</f>
        <v>#N/A</v>
      </c>
      <c r="Q5" t="s">
        <v>399</v>
      </c>
      <c r="R5" t="s">
        <v>400</v>
      </c>
      <c r="S5" t="s">
        <v>218</v>
      </c>
      <c r="T5" t="s">
        <v>221</v>
      </c>
      <c r="U5" t="s">
        <v>222</v>
      </c>
      <c r="V5" t="s">
        <v>59</v>
      </c>
      <c r="AA5" t="s">
        <v>401</v>
      </c>
      <c r="AB5" t="s">
        <v>402</v>
      </c>
      <c r="AC5" t="s">
        <v>403</v>
      </c>
      <c r="AD5">
        <v>30790</v>
      </c>
      <c r="AE5" t="s">
        <v>75</v>
      </c>
      <c r="AF5" t="e">
        <f>VLOOKUP(AE5,empresas!B:D,3,FALSE)</f>
        <v>#N/A</v>
      </c>
    </row>
    <row r="6" spans="1:32" hidden="1" x14ac:dyDescent="0.25">
      <c r="A6" t="str">
        <f t="shared" si="0"/>
        <v>UPDATE operadores set no_empleado='14491', departamento_id=100, area_id=5,  direccion_id=6, estado='Baja', telefono='22822217063', rfc='AAMA890613G18', calle='INSURGENTES 21', colonia='CENTRO', cp='91315' WHERE id=12;</v>
      </c>
      <c r="B6">
        <v>12</v>
      </c>
      <c r="C6">
        <v>14491</v>
      </c>
      <c r="D6" t="s">
        <v>416</v>
      </c>
      <c r="E6" t="s">
        <v>417</v>
      </c>
      <c r="F6" t="s">
        <v>65</v>
      </c>
      <c r="G6" t="s">
        <v>182</v>
      </c>
      <c r="H6">
        <f>VLOOKUP(G6,departamentos!B:C,2,FALSE)</f>
        <v>100</v>
      </c>
      <c r="I6" t="s">
        <v>28</v>
      </c>
      <c r="J6">
        <f>VLOOKUP(I6,areas!B:C,2,FALSE)</f>
        <v>5</v>
      </c>
      <c r="K6" t="s">
        <v>182</v>
      </c>
      <c r="L6">
        <f>VLOOKUP(K6,direcciones!B:C,2,FALSE)</f>
        <v>6</v>
      </c>
      <c r="M6" t="s">
        <v>376</v>
      </c>
      <c r="N6" t="s">
        <v>262</v>
      </c>
      <c r="O6" t="s">
        <v>263</v>
      </c>
      <c r="P6">
        <f>VLOOKUP(O6,plazas!C:G,5,FALSE)</f>
        <v>9</v>
      </c>
      <c r="R6" t="s">
        <v>418</v>
      </c>
      <c r="S6" t="s">
        <v>33</v>
      </c>
      <c r="V6" t="s">
        <v>34</v>
      </c>
      <c r="W6">
        <v>22822217063</v>
      </c>
      <c r="AA6" t="s">
        <v>419</v>
      </c>
      <c r="AB6" t="s">
        <v>420</v>
      </c>
      <c r="AC6" t="s">
        <v>45</v>
      </c>
      <c r="AD6">
        <v>91315</v>
      </c>
      <c r="AE6" t="s">
        <v>127</v>
      </c>
      <c r="AF6" t="e">
        <f>VLOOKUP(AE6,empresas!B:D,3,FALSE)</f>
        <v>#N/A</v>
      </c>
    </row>
    <row r="7" spans="1:32" hidden="1" x14ac:dyDescent="0.25">
      <c r="A7" t="str">
        <f t="shared" si="0"/>
        <v>UPDATE operadores set no_empleado='12597', departamento_id=105, area_id=20,  direccion_id=3, estado='Baja', telefono='6122171646', rfc='SIPA871123RT1', calle='RETORNO 6 # 199', colonia='Indeco', cp='23070' WHERE id=14;</v>
      </c>
      <c r="B7">
        <v>14</v>
      </c>
      <c r="C7">
        <v>12597</v>
      </c>
      <c r="D7" t="s">
        <v>476</v>
      </c>
      <c r="E7" t="s">
        <v>296</v>
      </c>
      <c r="F7" t="s">
        <v>297</v>
      </c>
      <c r="G7" t="s">
        <v>97</v>
      </c>
      <c r="H7">
        <f>VLOOKUP(G7,departamentos!B:C,2,FALSE)</f>
        <v>105</v>
      </c>
      <c r="I7" t="s">
        <v>146</v>
      </c>
      <c r="J7">
        <f>VLOOKUP(I7,areas!B:C,2,FALSE)</f>
        <v>20</v>
      </c>
      <c r="K7" t="s">
        <v>99</v>
      </c>
      <c r="L7">
        <f>VLOOKUP(K7,direcciones!B:C,2,FALSE)</f>
        <v>3</v>
      </c>
      <c r="M7" t="s">
        <v>51</v>
      </c>
      <c r="N7" t="s">
        <v>52</v>
      </c>
      <c r="O7" t="s">
        <v>53</v>
      </c>
      <c r="P7">
        <f>VLOOKUP(O7,plazas!C:G,5,FALSE)</f>
        <v>1</v>
      </c>
      <c r="Q7" t="s">
        <v>477</v>
      </c>
      <c r="R7" t="s">
        <v>478</v>
      </c>
      <c r="S7" t="s">
        <v>33</v>
      </c>
      <c r="V7" t="s">
        <v>34</v>
      </c>
      <c r="W7">
        <v>6122171646</v>
      </c>
      <c r="AA7" t="s">
        <v>479</v>
      </c>
      <c r="AB7" t="s">
        <v>480</v>
      </c>
      <c r="AC7" t="s">
        <v>481</v>
      </c>
      <c r="AD7">
        <v>23070</v>
      </c>
      <c r="AE7" t="s">
        <v>63</v>
      </c>
      <c r="AF7" t="e">
        <f>VLOOKUP(AE7,empresas!B:D,3,FALSE)</f>
        <v>#N/A</v>
      </c>
    </row>
    <row r="8" spans="1:32" hidden="1" x14ac:dyDescent="0.25">
      <c r="A8" t="str">
        <f t="shared" si="0"/>
        <v>UPDATE operadores set no_empleado='12060', departamento_id=105, area_id=20,  direccion_id=3, estado='Activo', telefono='2281254452', rfc='SEMA920330C11', calle='AV. ESTE', colonia='FEDERAL', cp='91140' WHERE id=16;</v>
      </c>
      <c r="B8">
        <v>16</v>
      </c>
      <c r="C8">
        <v>12060</v>
      </c>
      <c r="D8" t="s">
        <v>218</v>
      </c>
      <c r="E8" t="s">
        <v>219</v>
      </c>
      <c r="F8" t="s">
        <v>116</v>
      </c>
      <c r="G8" t="s">
        <v>97</v>
      </c>
      <c r="H8">
        <f>VLOOKUP(G8,departamentos!B:C,2,FALSE)</f>
        <v>105</v>
      </c>
      <c r="I8" t="s">
        <v>146</v>
      </c>
      <c r="J8">
        <f>VLOOKUP(I8,areas!B:C,2,FALSE)</f>
        <v>20</v>
      </c>
      <c r="K8" t="s">
        <v>99</v>
      </c>
      <c r="L8">
        <f>VLOOKUP(K8,direcciones!B:C,2,FALSE)</f>
        <v>3</v>
      </c>
      <c r="M8" t="s">
        <v>220</v>
      </c>
      <c r="N8" t="s">
        <v>52</v>
      </c>
      <c r="O8" t="s">
        <v>157</v>
      </c>
      <c r="P8" t="e">
        <f>VLOOKUP(O8,plazas!C:G,5,FALSE)</f>
        <v>#N/A</v>
      </c>
      <c r="Q8" t="s">
        <v>221</v>
      </c>
      <c r="R8" t="s">
        <v>222</v>
      </c>
      <c r="S8" t="s">
        <v>223</v>
      </c>
      <c r="T8" t="s">
        <v>224</v>
      </c>
      <c r="U8" t="s">
        <v>225</v>
      </c>
      <c r="V8" t="s">
        <v>59</v>
      </c>
      <c r="W8">
        <v>2281254452</v>
      </c>
      <c r="AA8" t="s">
        <v>226</v>
      </c>
      <c r="AB8" t="s">
        <v>227</v>
      </c>
      <c r="AC8" t="s">
        <v>228</v>
      </c>
      <c r="AD8">
        <v>91140</v>
      </c>
      <c r="AE8" t="s">
        <v>75</v>
      </c>
      <c r="AF8" t="e">
        <f>VLOOKUP(AE8,empresas!B:D,3,FALSE)</f>
        <v>#N/A</v>
      </c>
    </row>
    <row r="9" spans="1:32" hidden="1" x14ac:dyDescent="0.25">
      <c r="A9" t="str">
        <f t="shared" si="0"/>
        <v>UPDATE operadores set no_empleado='13262', departamento_id=105, area_id=19,  direccion_id=3, estado='Baja', telefono='0', rfc='IAGA831026', calle='AV. CAMACHO ENTRE M. HIDALGO E Y ALLENDE', colonia='Los Pinos', cp='23670' WHERE id=17;</v>
      </c>
      <c r="B9">
        <v>17</v>
      </c>
      <c r="C9">
        <v>13262</v>
      </c>
      <c r="D9" t="s">
        <v>248</v>
      </c>
      <c r="E9" t="s">
        <v>249</v>
      </c>
      <c r="F9" t="s">
        <v>26</v>
      </c>
      <c r="G9" t="s">
        <v>97</v>
      </c>
      <c r="H9">
        <f>VLOOKUP(G9,departamentos!B:C,2,FALSE)</f>
        <v>105</v>
      </c>
      <c r="I9" t="s">
        <v>98</v>
      </c>
      <c r="J9">
        <f>VLOOKUP(I9,areas!B:C,2,FALSE)</f>
        <v>19</v>
      </c>
      <c r="K9" t="s">
        <v>99</v>
      </c>
      <c r="L9">
        <f>VLOOKUP(K9,direcciones!B:C,2,FALSE)</f>
        <v>3</v>
      </c>
      <c r="M9" t="s">
        <v>250</v>
      </c>
      <c r="N9" t="s">
        <v>251</v>
      </c>
      <c r="O9" t="s">
        <v>53</v>
      </c>
      <c r="P9">
        <f>VLOOKUP(O9,plazas!C:G,5,FALSE)</f>
        <v>1</v>
      </c>
      <c r="Q9" t="s">
        <v>252</v>
      </c>
      <c r="R9" t="s">
        <v>253</v>
      </c>
      <c r="S9" t="s">
        <v>33</v>
      </c>
      <c r="V9" t="s">
        <v>34</v>
      </c>
      <c r="W9">
        <v>0</v>
      </c>
      <c r="AA9" t="s">
        <v>254</v>
      </c>
      <c r="AB9" t="s">
        <v>255</v>
      </c>
      <c r="AC9" t="s">
        <v>256</v>
      </c>
      <c r="AD9">
        <v>23670</v>
      </c>
      <c r="AE9" t="s">
        <v>94</v>
      </c>
      <c r="AF9" t="e">
        <f>VLOOKUP(AE9,empresas!B:D,3,FALSE)</f>
        <v>#N/A</v>
      </c>
    </row>
    <row r="10" spans="1:32" hidden="1" x14ac:dyDescent="0.25">
      <c r="A10" t="str">
        <f t="shared" si="0"/>
        <v>UPDATE operadores set no_empleado='13975', departamento_id=100, area_id=5,  direccion_id=6, estado='Baja', telefono='3223785358', rfc='SAAC950813FF2', calle='PABLO FRANCO 1043', colonia='Lomas de Coapinole', cp='48290' WHERE id=19;</v>
      </c>
      <c r="B10">
        <v>19</v>
      </c>
      <c r="C10">
        <v>13975</v>
      </c>
      <c r="D10" t="s">
        <v>629</v>
      </c>
      <c r="E10" t="s">
        <v>180</v>
      </c>
      <c r="F10" t="s">
        <v>181</v>
      </c>
      <c r="G10" t="s">
        <v>182</v>
      </c>
      <c r="H10">
        <f>VLOOKUP(G10,departamentos!B:C,2,FALSE)</f>
        <v>100</v>
      </c>
      <c r="I10" t="s">
        <v>28</v>
      </c>
      <c r="J10">
        <f>VLOOKUP(I10,areas!B:C,2,FALSE)</f>
        <v>5</v>
      </c>
      <c r="K10" t="s">
        <v>182</v>
      </c>
      <c r="L10">
        <f>VLOOKUP(K10,direcciones!B:C,2,FALSE)</f>
        <v>6</v>
      </c>
      <c r="M10" t="s">
        <v>133</v>
      </c>
      <c r="N10" t="s">
        <v>30</v>
      </c>
      <c r="O10" t="s">
        <v>209</v>
      </c>
      <c r="P10">
        <f>VLOOKUP(O10,plazas!C:G,5,FALSE)</f>
        <v>7</v>
      </c>
      <c r="R10" t="s">
        <v>630</v>
      </c>
      <c r="S10" t="s">
        <v>33</v>
      </c>
      <c r="V10" t="s">
        <v>34</v>
      </c>
      <c r="W10">
        <v>3223785358</v>
      </c>
      <c r="AA10" t="s">
        <v>631</v>
      </c>
      <c r="AB10" t="s">
        <v>632</v>
      </c>
      <c r="AC10" t="s">
        <v>633</v>
      </c>
      <c r="AD10">
        <v>48290</v>
      </c>
      <c r="AE10" t="s">
        <v>426</v>
      </c>
      <c r="AF10" t="e">
        <f>VLOOKUP(AE10,empresas!B:D,3,FALSE)</f>
        <v>#N/A</v>
      </c>
    </row>
    <row r="11" spans="1:32" hidden="1" x14ac:dyDescent="0.25">
      <c r="A11" t="str">
        <f t="shared" si="0"/>
        <v>UPDATE operadores set no_empleado='10563', departamento_id=105, area_id=20,  direccion_id=3, estado='Baja', telefono='522288188288', rfc='LOOA730804E11', calle='GALEON Y RETORNO GOLETA', colonia='MAURICIO CASTRO', cp='23405' WHERE id=27;</v>
      </c>
      <c r="B11">
        <v>27</v>
      </c>
      <c r="C11">
        <v>10563</v>
      </c>
      <c r="D11" t="s">
        <v>326</v>
      </c>
      <c r="E11" t="s">
        <v>219</v>
      </c>
      <c r="F11" t="s">
        <v>116</v>
      </c>
      <c r="G11" t="s">
        <v>97</v>
      </c>
      <c r="H11">
        <f>VLOOKUP(G11,departamentos!B:C,2,FALSE)</f>
        <v>105</v>
      </c>
      <c r="I11" t="s">
        <v>146</v>
      </c>
      <c r="J11">
        <f>VLOOKUP(I11,areas!B:C,2,FALSE)</f>
        <v>20</v>
      </c>
      <c r="K11" t="s">
        <v>99</v>
      </c>
      <c r="L11">
        <f>VLOOKUP(K11,direcciones!B:C,2,FALSE)</f>
        <v>3</v>
      </c>
      <c r="M11" t="s">
        <v>327</v>
      </c>
      <c r="N11" t="s">
        <v>67</v>
      </c>
      <c r="O11" t="s">
        <v>53</v>
      </c>
      <c r="P11">
        <f>VLOOKUP(O11,plazas!C:G,5,FALSE)</f>
        <v>1</v>
      </c>
      <c r="Q11" t="s">
        <v>328</v>
      </c>
      <c r="R11" t="s">
        <v>329</v>
      </c>
      <c r="S11" t="s">
        <v>33</v>
      </c>
      <c r="V11" t="s">
        <v>34</v>
      </c>
      <c r="W11">
        <v>522288188288</v>
      </c>
      <c r="AA11" t="s">
        <v>330</v>
      </c>
      <c r="AB11" t="s">
        <v>331</v>
      </c>
      <c r="AC11" t="s">
        <v>332</v>
      </c>
      <c r="AD11">
        <v>23405</v>
      </c>
      <c r="AE11" t="s">
        <v>75</v>
      </c>
      <c r="AF11" t="e">
        <f>VLOOKUP(AE11,empresas!B:D,3,FALSE)</f>
        <v>#N/A</v>
      </c>
    </row>
    <row r="12" spans="1:32" hidden="1" x14ac:dyDescent="0.25">
      <c r="A12" t="str">
        <f t="shared" si="0"/>
        <v>UPDATE operadores set no_empleado='10635', departamento_id=103, area_id=3,  direccion_id=7, estado='Baja', telefono='NO APLICA', rfc='AEMS5203073Y7', calle='REVOLUCION  1910', colonia='CENTRO', cp='23000' WHERE id=33;</v>
      </c>
      <c r="B12">
        <v>33</v>
      </c>
      <c r="C12">
        <v>10635</v>
      </c>
      <c r="D12" t="s">
        <v>3436</v>
      </c>
      <c r="E12" t="s">
        <v>1619</v>
      </c>
      <c r="F12" t="s">
        <v>259</v>
      </c>
      <c r="G12" t="s">
        <v>117</v>
      </c>
      <c r="H12">
        <f>VLOOKUP(G12,departamentos!B:C,2,FALSE)</f>
        <v>103</v>
      </c>
      <c r="I12" t="s">
        <v>50</v>
      </c>
      <c r="J12">
        <f>VLOOKUP(I12,areas!B:C,2,FALSE)</f>
        <v>3</v>
      </c>
      <c r="K12" t="s">
        <v>108</v>
      </c>
      <c r="L12">
        <f>VLOOKUP(K12,direcciones!B:C,2,FALSE)</f>
        <v>7</v>
      </c>
      <c r="M12" t="s">
        <v>327</v>
      </c>
      <c r="N12" t="s">
        <v>67</v>
      </c>
      <c r="O12" t="s">
        <v>53</v>
      </c>
      <c r="P12">
        <f>VLOOKUP(O12,plazas!C:G,5,FALSE)</f>
        <v>1</v>
      </c>
      <c r="Q12" t="s">
        <v>3437</v>
      </c>
      <c r="S12" t="s">
        <v>33</v>
      </c>
      <c r="V12" t="s">
        <v>34</v>
      </c>
      <c r="W12" t="s">
        <v>944</v>
      </c>
      <c r="AA12" t="s">
        <v>3438</v>
      </c>
      <c r="AB12" t="s">
        <v>3439</v>
      </c>
      <c r="AC12" t="s">
        <v>45</v>
      </c>
      <c r="AD12">
        <v>23000</v>
      </c>
      <c r="AE12" t="s">
        <v>1505</v>
      </c>
      <c r="AF12" t="e">
        <f>VLOOKUP(AE12,empresas!B:D,3,FALSE)</f>
        <v>#N/A</v>
      </c>
    </row>
    <row r="13" spans="1:32" hidden="1" x14ac:dyDescent="0.25">
      <c r="A13" t="str">
        <f t="shared" si="0"/>
        <v>UPDATE operadores set no_empleado='10385', departamento_id=105, area_id=20,  direccion_id=3, estado='Activo', telefono='', rfc='CUJA8511287S6', calle='CALLE HORTENCIA', colonia='LOS AMATES', cp='30720' WHERE id=38;</v>
      </c>
      <c r="B13">
        <v>38</v>
      </c>
      <c r="C13">
        <v>10385</v>
      </c>
      <c r="D13" t="s">
        <v>295</v>
      </c>
      <c r="E13" t="s">
        <v>296</v>
      </c>
      <c r="F13" t="s">
        <v>297</v>
      </c>
      <c r="G13" t="s">
        <v>97</v>
      </c>
      <c r="H13">
        <f>VLOOKUP(G13,departamentos!B:C,2,FALSE)</f>
        <v>105</v>
      </c>
      <c r="I13" t="s">
        <v>146</v>
      </c>
      <c r="J13">
        <f>VLOOKUP(I13,areas!B:C,2,FALSE)</f>
        <v>20</v>
      </c>
      <c r="K13" t="s">
        <v>99</v>
      </c>
      <c r="L13">
        <f>VLOOKUP(K13,direcciones!B:C,2,FALSE)</f>
        <v>3</v>
      </c>
      <c r="M13" t="s">
        <v>133</v>
      </c>
      <c r="N13" t="s">
        <v>52</v>
      </c>
      <c r="O13" t="s">
        <v>78</v>
      </c>
      <c r="P13">
        <f>VLOOKUP(O13,plazas!C:G,5,FALSE)</f>
        <v>8</v>
      </c>
      <c r="Q13" t="s">
        <v>298</v>
      </c>
      <c r="R13" t="s">
        <v>299</v>
      </c>
      <c r="S13" t="s">
        <v>300</v>
      </c>
      <c r="T13" t="s">
        <v>301</v>
      </c>
      <c r="U13" t="s">
        <v>302</v>
      </c>
      <c r="V13" t="s">
        <v>59</v>
      </c>
      <c r="AA13" t="s">
        <v>303</v>
      </c>
      <c r="AB13" t="s">
        <v>304</v>
      </c>
      <c r="AC13" t="s">
        <v>305</v>
      </c>
      <c r="AD13">
        <v>30720</v>
      </c>
      <c r="AE13" t="s">
        <v>86</v>
      </c>
      <c r="AF13" t="e">
        <f>VLOOKUP(AE13,empresas!B:D,3,FALSE)</f>
        <v>#N/A</v>
      </c>
    </row>
    <row r="14" spans="1:32" hidden="1" x14ac:dyDescent="0.25">
      <c r="A14" t="str">
        <f t="shared" si="0"/>
        <v>UPDATE operadores set no_empleado='13280', departamento_id=103, area_id=5,  direccion_id=7, estado='Baja', telefono='2281543925', rfc='RELC740811P84', calle='AV NORTE UNO 45', colonia='Rafael Hernández Ochoa', cp='91017' WHERE id=39;</v>
      </c>
      <c r="B14">
        <v>39</v>
      </c>
      <c r="C14">
        <v>13280</v>
      </c>
      <c r="D14" t="s">
        <v>624</v>
      </c>
      <c r="E14" t="s">
        <v>500</v>
      </c>
      <c r="F14" t="s">
        <v>500</v>
      </c>
      <c r="G14" t="s">
        <v>117</v>
      </c>
      <c r="H14">
        <f>VLOOKUP(G14,departamentos!B:C,2,FALSE)</f>
        <v>103</v>
      </c>
      <c r="I14" t="s">
        <v>28</v>
      </c>
      <c r="J14">
        <f>VLOOKUP(I14,areas!B:C,2,FALSE)</f>
        <v>5</v>
      </c>
      <c r="K14" t="s">
        <v>108</v>
      </c>
      <c r="L14">
        <f>VLOOKUP(K14,direcciones!B:C,2,FALSE)</f>
        <v>7</v>
      </c>
      <c r="M14" t="s">
        <v>501</v>
      </c>
      <c r="N14" t="s">
        <v>262</v>
      </c>
      <c r="O14" t="s">
        <v>263</v>
      </c>
      <c r="P14">
        <f>VLOOKUP(O14,plazas!C:G,5,FALSE)</f>
        <v>9</v>
      </c>
      <c r="R14" t="s">
        <v>625</v>
      </c>
      <c r="S14" t="s">
        <v>33</v>
      </c>
      <c r="V14" t="s">
        <v>34</v>
      </c>
      <c r="W14">
        <v>2281543925</v>
      </c>
      <c r="AA14" t="s">
        <v>626</v>
      </c>
      <c r="AB14" t="s">
        <v>627</v>
      </c>
      <c r="AC14" t="s">
        <v>628</v>
      </c>
      <c r="AD14">
        <v>91017</v>
      </c>
      <c r="AE14" t="s">
        <v>271</v>
      </c>
      <c r="AF14">
        <f>VLOOKUP(AE14,empresas!B:D,3,FALSE)</f>
        <v>2</v>
      </c>
    </row>
    <row r="15" spans="1:32" hidden="1" x14ac:dyDescent="0.25">
      <c r="A15" t="str">
        <f t="shared" si="0"/>
        <v>UPDATE operadores set no_empleado='12614', departamento_id=12, area_id=5,  direccion_id=1, estado='Baja', telefono='322 189 1147', rfc='GAPC880406HG0', calle='+', colonia='+', cp='48310' WHERE id=45;</v>
      </c>
      <c r="B15">
        <v>45</v>
      </c>
      <c r="C15">
        <v>12614</v>
      </c>
      <c r="D15" t="s">
        <v>707</v>
      </c>
      <c r="E15" t="s">
        <v>65</v>
      </c>
      <c r="F15" t="s">
        <v>65</v>
      </c>
      <c r="G15" t="s">
        <v>27</v>
      </c>
      <c r="H15">
        <f>VLOOKUP(G15,departamentos!B:C,2,FALSE)</f>
        <v>12</v>
      </c>
      <c r="I15" t="s">
        <v>28</v>
      </c>
      <c r="J15">
        <f>VLOOKUP(I15,areas!B:C,2,FALSE)</f>
        <v>5</v>
      </c>
      <c r="K15" t="s">
        <v>28</v>
      </c>
      <c r="L15">
        <f>VLOOKUP(K15,direcciones!B:C,2,FALSE)</f>
        <v>1</v>
      </c>
      <c r="M15" t="s">
        <v>708</v>
      </c>
      <c r="N15" t="s">
        <v>30</v>
      </c>
      <c r="O15" t="s">
        <v>209</v>
      </c>
      <c r="P15">
        <f>VLOOKUP(O15,plazas!C:G,5,FALSE)</f>
        <v>7</v>
      </c>
      <c r="Q15" t="s">
        <v>709</v>
      </c>
      <c r="R15" t="s">
        <v>710</v>
      </c>
      <c r="S15" t="s">
        <v>33</v>
      </c>
      <c r="V15" t="s">
        <v>34</v>
      </c>
      <c r="W15" t="s">
        <v>711</v>
      </c>
      <c r="X15" t="s">
        <v>712</v>
      </c>
      <c r="Y15" t="s">
        <v>199</v>
      </c>
      <c r="Z15" s="1">
        <v>44717</v>
      </c>
      <c r="AA15" t="s">
        <v>713</v>
      </c>
      <c r="AB15" t="s">
        <v>714</v>
      </c>
      <c r="AC15" t="s">
        <v>714</v>
      </c>
      <c r="AD15">
        <v>48310</v>
      </c>
      <c r="AE15" t="s">
        <v>217</v>
      </c>
      <c r="AF15">
        <f>VLOOKUP(AE15,empresas!B:D,3,FALSE)</f>
        <v>11</v>
      </c>
    </row>
    <row r="16" spans="1:32" hidden="1" x14ac:dyDescent="0.25">
      <c r="A16" t="str">
        <f t="shared" si="0"/>
        <v>UPDATE operadores set no_empleado='13351', departamento_id=100, area_id=5,  direccion_id=6, estado='Activo', telefono='-----', rfc='GAPC960807643', calle='LIBERTAD', colonia='PITILLAL CENTRO', cp='48290' WHERE id=46;</v>
      </c>
      <c r="B16">
        <v>46</v>
      </c>
      <c r="C16">
        <v>13351</v>
      </c>
      <c r="D16" t="s">
        <v>758</v>
      </c>
      <c r="E16" t="s">
        <v>180</v>
      </c>
      <c r="F16" t="s">
        <v>181</v>
      </c>
      <c r="G16" t="s">
        <v>182</v>
      </c>
      <c r="H16">
        <f>VLOOKUP(G16,departamentos!B:C,2,FALSE)</f>
        <v>100</v>
      </c>
      <c r="I16" t="s">
        <v>28</v>
      </c>
      <c r="J16">
        <f>VLOOKUP(I16,areas!B:C,2,FALSE)</f>
        <v>5</v>
      </c>
      <c r="K16" t="s">
        <v>182</v>
      </c>
      <c r="L16">
        <f>VLOOKUP(K16,direcciones!B:C,2,FALSE)</f>
        <v>6</v>
      </c>
      <c r="M16" t="s">
        <v>133</v>
      </c>
      <c r="N16" t="s">
        <v>30</v>
      </c>
      <c r="O16" t="s">
        <v>209</v>
      </c>
      <c r="P16">
        <f>VLOOKUP(O16,plazas!C:G,5,FALSE)</f>
        <v>7</v>
      </c>
      <c r="Q16" t="s">
        <v>759</v>
      </c>
      <c r="R16" t="s">
        <v>760</v>
      </c>
      <c r="S16" t="s">
        <v>761</v>
      </c>
      <c r="T16" t="s">
        <v>762</v>
      </c>
      <c r="U16" t="s">
        <v>763</v>
      </c>
      <c r="V16" t="s">
        <v>59</v>
      </c>
      <c r="W16" t="s">
        <v>764</v>
      </c>
      <c r="X16" t="s">
        <v>765</v>
      </c>
      <c r="Y16" t="s">
        <v>199</v>
      </c>
      <c r="Z16" s="1">
        <v>45697</v>
      </c>
      <c r="AA16" t="s">
        <v>766</v>
      </c>
      <c r="AB16" t="s">
        <v>767</v>
      </c>
      <c r="AC16" t="s">
        <v>768</v>
      </c>
      <c r="AD16">
        <v>48290</v>
      </c>
      <c r="AE16" t="s">
        <v>426</v>
      </c>
      <c r="AF16" t="e">
        <f>VLOOKUP(AE16,empresas!B:D,3,FALSE)</f>
        <v>#N/A</v>
      </c>
    </row>
    <row r="17" spans="1:32" hidden="1" x14ac:dyDescent="0.25">
      <c r="A17" t="str">
        <f t="shared" si="0"/>
        <v>UPDATE operadores set no_empleado='14935', departamento_id=105, area_id=19,  direccion_id=3, estado='Baja', telefono='662', rfc='HURJ9609293D9', calle='CARRETERA KINO #20', colonia='POBLADO MIGUEL ALEMAN', cp='83344' WHERE id=48;</v>
      </c>
      <c r="B17">
        <v>48</v>
      </c>
      <c r="C17">
        <v>14935</v>
      </c>
      <c r="D17" t="s">
        <v>1725</v>
      </c>
      <c r="E17" t="s">
        <v>353</v>
      </c>
      <c r="F17" t="s">
        <v>354</v>
      </c>
      <c r="G17" t="s">
        <v>97</v>
      </c>
      <c r="H17">
        <f>VLOOKUP(G17,departamentos!B:C,2,FALSE)</f>
        <v>105</v>
      </c>
      <c r="I17" t="s">
        <v>98</v>
      </c>
      <c r="J17">
        <f>VLOOKUP(I17,areas!B:C,2,FALSE)</f>
        <v>19</v>
      </c>
      <c r="K17" t="s">
        <v>99</v>
      </c>
      <c r="L17">
        <f>VLOOKUP(K17,direcciones!B:C,2,FALSE)</f>
        <v>3</v>
      </c>
      <c r="M17" t="s">
        <v>1726</v>
      </c>
      <c r="N17" t="s">
        <v>243</v>
      </c>
      <c r="O17" t="s">
        <v>31</v>
      </c>
      <c r="P17">
        <f>VLOOKUP(O17,plazas!C:G,5,FALSE)</f>
        <v>4</v>
      </c>
      <c r="R17" t="s">
        <v>1727</v>
      </c>
      <c r="S17" t="s">
        <v>33</v>
      </c>
      <c r="V17" t="s">
        <v>34</v>
      </c>
      <c r="W17">
        <v>662</v>
      </c>
      <c r="AA17" t="s">
        <v>1728</v>
      </c>
      <c r="AB17" t="s">
        <v>1729</v>
      </c>
      <c r="AC17" t="s">
        <v>1730</v>
      </c>
      <c r="AD17">
        <v>83344</v>
      </c>
      <c r="AE17" t="s">
        <v>1103</v>
      </c>
      <c r="AF17" t="e">
        <f>VLOOKUP(AE17,empresas!B:D,3,FALSE)</f>
        <v>#N/A</v>
      </c>
    </row>
    <row r="18" spans="1:32" x14ac:dyDescent="0.25">
      <c r="A18" t="e">
        <f t="shared" si="0"/>
        <v>#N/A</v>
      </c>
      <c r="B18">
        <v>50</v>
      </c>
      <c r="C18">
        <v>17020</v>
      </c>
      <c r="D18" t="s">
        <v>1942</v>
      </c>
      <c r="E18" t="s">
        <v>1209</v>
      </c>
      <c r="F18" t="s">
        <v>1209</v>
      </c>
      <c r="G18" t="s">
        <v>777</v>
      </c>
      <c r="H18" t="e">
        <f>VLOOKUP(G18,departamentos!B:C,2,FALSE)</f>
        <v>#N/A</v>
      </c>
      <c r="I18" t="s">
        <v>28</v>
      </c>
      <c r="J18">
        <f>VLOOKUP(I18,areas!B:C,2,FALSE)</f>
        <v>5</v>
      </c>
      <c r="K18" t="s">
        <v>28</v>
      </c>
      <c r="L18">
        <f>VLOOKUP(K18,direcciones!B:C,2,FALSE)</f>
        <v>1</v>
      </c>
      <c r="M18" t="s">
        <v>29</v>
      </c>
      <c r="N18" t="s">
        <v>243</v>
      </c>
      <c r="O18" t="s">
        <v>157</v>
      </c>
      <c r="P18" t="e">
        <f>VLOOKUP(O18,plazas!C:G,5,FALSE)</f>
        <v>#N/A</v>
      </c>
      <c r="S18" t="s">
        <v>33</v>
      </c>
      <c r="V18" t="s">
        <v>34</v>
      </c>
      <c r="W18">
        <v>9843158224</v>
      </c>
      <c r="AA18" t="s">
        <v>1943</v>
      </c>
      <c r="AB18" t="s">
        <v>1944</v>
      </c>
      <c r="AC18" t="s">
        <v>1945</v>
      </c>
      <c r="AD18">
        <v>77723</v>
      </c>
      <c r="AE18" t="s">
        <v>75</v>
      </c>
      <c r="AF18" t="e">
        <f>VLOOKUP(AE18,empresas!B:D,3,FALSE)</f>
        <v>#N/A</v>
      </c>
    </row>
    <row r="19" spans="1:32" hidden="1" x14ac:dyDescent="0.25">
      <c r="A19" t="str">
        <f t="shared" si="0"/>
        <v>UPDATE operadores set no_empleado='14644', departamento_id=103, area_id=5,  direccion_id=7, estado='Baja', telefono='2282852190', rfc='CAMC950323HVA', calle='RIO CARNERO #23', colonia='BENITO JUAREZ', cp='91070' WHERE id=53;</v>
      </c>
      <c r="B19">
        <v>53</v>
      </c>
      <c r="C19">
        <v>14644</v>
      </c>
      <c r="D19" t="s">
        <v>769</v>
      </c>
      <c r="E19" t="s">
        <v>500</v>
      </c>
      <c r="F19" t="s">
        <v>500</v>
      </c>
      <c r="G19" t="s">
        <v>117</v>
      </c>
      <c r="H19">
        <f>VLOOKUP(G19,departamentos!B:C,2,FALSE)</f>
        <v>103</v>
      </c>
      <c r="I19" t="s">
        <v>28</v>
      </c>
      <c r="J19">
        <f>VLOOKUP(I19,areas!B:C,2,FALSE)</f>
        <v>5</v>
      </c>
      <c r="K19" t="s">
        <v>108</v>
      </c>
      <c r="L19">
        <f>VLOOKUP(K19,direcciones!B:C,2,FALSE)</f>
        <v>7</v>
      </c>
      <c r="M19" t="s">
        <v>501</v>
      </c>
      <c r="N19" t="s">
        <v>262</v>
      </c>
      <c r="O19" t="s">
        <v>263</v>
      </c>
      <c r="P19">
        <f>VLOOKUP(O19,plazas!C:G,5,FALSE)</f>
        <v>9</v>
      </c>
      <c r="R19" t="s">
        <v>770</v>
      </c>
      <c r="S19" t="s">
        <v>33</v>
      </c>
      <c r="V19" t="s">
        <v>34</v>
      </c>
      <c r="W19">
        <v>2282852190</v>
      </c>
      <c r="AA19" t="s">
        <v>771</v>
      </c>
      <c r="AB19" t="s">
        <v>772</v>
      </c>
      <c r="AC19" t="s">
        <v>773</v>
      </c>
      <c r="AD19">
        <v>91070</v>
      </c>
      <c r="AE19" t="s">
        <v>271</v>
      </c>
      <c r="AF19">
        <f>VLOOKUP(AE19,empresas!B:D,3,FALSE)</f>
        <v>2</v>
      </c>
    </row>
    <row r="20" spans="1:32" hidden="1" x14ac:dyDescent="0.25">
      <c r="A20" t="str">
        <f t="shared" si="0"/>
        <v>UPDATE operadores set no_empleado='10465', departamento_id=103, area_id=3,  direccion_id=7, estado='Baja', telefono='NO', rfc='FERA861221PJ5', calle='13 Sur. Prolong. Mza. 4 N° 7', colonia='11 de Septiembre', cp='30790' WHERE id=54;</v>
      </c>
      <c r="B20">
        <v>54</v>
      </c>
      <c r="C20">
        <v>10465</v>
      </c>
      <c r="D20" t="s">
        <v>114</v>
      </c>
      <c r="E20" t="s">
        <v>115</v>
      </c>
      <c r="F20" t="s">
        <v>116</v>
      </c>
      <c r="G20" t="s">
        <v>117</v>
      </c>
      <c r="H20">
        <f>VLOOKUP(G20,departamentos!B:C,2,FALSE)</f>
        <v>103</v>
      </c>
      <c r="I20" t="s">
        <v>50</v>
      </c>
      <c r="J20">
        <f>VLOOKUP(I20,areas!B:C,2,FALSE)</f>
        <v>3</v>
      </c>
      <c r="K20" t="s">
        <v>108</v>
      </c>
      <c r="L20">
        <f>VLOOKUP(K20,direcciones!B:C,2,FALSE)</f>
        <v>7</v>
      </c>
      <c r="M20" t="s">
        <v>118</v>
      </c>
      <c r="N20" t="s">
        <v>119</v>
      </c>
      <c r="O20" t="s">
        <v>120</v>
      </c>
      <c r="P20">
        <f>VLOOKUP(O20,plazas!C:G,5,FALSE)</f>
        <v>5</v>
      </c>
      <c r="Q20" t="s">
        <v>121</v>
      </c>
      <c r="R20" t="s">
        <v>122</v>
      </c>
      <c r="S20" t="s">
        <v>33</v>
      </c>
      <c r="V20" t="s">
        <v>34</v>
      </c>
      <c r="W20" t="s">
        <v>123</v>
      </c>
      <c r="AA20" t="s">
        <v>124</v>
      </c>
      <c r="AB20" t="s">
        <v>125</v>
      </c>
      <c r="AC20" t="s">
        <v>126</v>
      </c>
      <c r="AD20">
        <v>30790</v>
      </c>
      <c r="AE20" t="s">
        <v>127</v>
      </c>
      <c r="AF20" t="e">
        <f>VLOOKUP(AE20,empresas!B:D,3,FALSE)</f>
        <v>#N/A</v>
      </c>
    </row>
    <row r="21" spans="1:32" hidden="1" x14ac:dyDescent="0.25">
      <c r="A21" t="str">
        <f t="shared" si="0"/>
        <v>UPDATE operadores set no_empleado='12227', departamento_id=105, area_id=19,  direccion_id=3, estado='Activo', telefono='0', rfc='SOEC790203MF4', calle='MZA 80LOTE 01 S/N', colonia='TIERRA Y LIBERTAD', cp='23477' WHERE id=57;</v>
      </c>
      <c r="B21">
        <v>57</v>
      </c>
      <c r="C21">
        <v>12227</v>
      </c>
      <c r="D21" t="s">
        <v>634</v>
      </c>
      <c r="E21" t="s">
        <v>96</v>
      </c>
      <c r="F21" t="s">
        <v>65</v>
      </c>
      <c r="G21" t="s">
        <v>97</v>
      </c>
      <c r="H21">
        <f>VLOOKUP(G21,departamentos!B:C,2,FALSE)</f>
        <v>105</v>
      </c>
      <c r="I21" t="s">
        <v>98</v>
      </c>
      <c r="J21">
        <f>VLOOKUP(I21,areas!B:C,2,FALSE)</f>
        <v>19</v>
      </c>
      <c r="K21" t="s">
        <v>99</v>
      </c>
      <c r="L21">
        <f>VLOOKUP(K21,direcciones!B:C,2,FALSE)</f>
        <v>3</v>
      </c>
      <c r="M21" t="s">
        <v>635</v>
      </c>
      <c r="N21" t="s">
        <v>101</v>
      </c>
      <c r="O21" t="s">
        <v>53</v>
      </c>
      <c r="P21">
        <f>VLOOKUP(O21,plazas!C:G,5,FALSE)</f>
        <v>1</v>
      </c>
      <c r="R21" t="s">
        <v>636</v>
      </c>
      <c r="S21" t="s">
        <v>637</v>
      </c>
      <c r="U21" t="s">
        <v>638</v>
      </c>
      <c r="V21" t="s">
        <v>59</v>
      </c>
      <c r="W21">
        <v>0</v>
      </c>
      <c r="AA21" t="s">
        <v>639</v>
      </c>
      <c r="AB21" t="s">
        <v>640</v>
      </c>
      <c r="AC21" t="s">
        <v>641</v>
      </c>
      <c r="AD21">
        <v>23477</v>
      </c>
      <c r="AE21" t="s">
        <v>75</v>
      </c>
      <c r="AF21" t="e">
        <f>VLOOKUP(AE21,empresas!B:D,3,FALSE)</f>
        <v>#N/A</v>
      </c>
    </row>
    <row r="22" spans="1:32" hidden="1" x14ac:dyDescent="0.25">
      <c r="A22" t="str">
        <f t="shared" si="0"/>
        <v>UPDATE operadores set no_empleado='13486', departamento_id=105, area_id=20,  direccion_id=3, estado='Activo', telefono='2289887924', rfc='AATA761205LW9', calle='RETORNO DIAZ ORDAZ EDIF 8', colonia='Arboledas de Xalapa', cp='91173' WHERE id=59;</v>
      </c>
      <c r="B22">
        <v>59</v>
      </c>
      <c r="C22">
        <v>13486</v>
      </c>
      <c r="D22" t="s">
        <v>375</v>
      </c>
      <c r="E22" t="s">
        <v>278</v>
      </c>
      <c r="F22" t="s">
        <v>279</v>
      </c>
      <c r="G22" t="s">
        <v>97</v>
      </c>
      <c r="H22">
        <f>VLOOKUP(G22,departamentos!B:C,2,FALSE)</f>
        <v>105</v>
      </c>
      <c r="I22" t="s">
        <v>146</v>
      </c>
      <c r="J22">
        <f>VLOOKUP(I22,areas!B:C,2,FALSE)</f>
        <v>20</v>
      </c>
      <c r="K22" t="s">
        <v>99</v>
      </c>
      <c r="L22">
        <f>VLOOKUP(K22,direcciones!B:C,2,FALSE)</f>
        <v>3</v>
      </c>
      <c r="M22" t="s">
        <v>376</v>
      </c>
      <c r="N22" t="s">
        <v>262</v>
      </c>
      <c r="O22" t="s">
        <v>263</v>
      </c>
      <c r="P22">
        <f>VLOOKUP(O22,plazas!C:G,5,FALSE)</f>
        <v>9</v>
      </c>
      <c r="Q22" t="s">
        <v>377</v>
      </c>
      <c r="R22" t="s">
        <v>378</v>
      </c>
      <c r="S22" t="s">
        <v>379</v>
      </c>
      <c r="T22" t="s">
        <v>380</v>
      </c>
      <c r="U22" t="s">
        <v>381</v>
      </c>
      <c r="V22" t="s">
        <v>59</v>
      </c>
      <c r="W22">
        <v>2289887924</v>
      </c>
      <c r="AA22" t="s">
        <v>382</v>
      </c>
      <c r="AB22" t="s">
        <v>383</v>
      </c>
      <c r="AC22" t="s">
        <v>384</v>
      </c>
      <c r="AD22">
        <v>91173</v>
      </c>
      <c r="AE22" t="s">
        <v>385</v>
      </c>
      <c r="AF22" t="e">
        <f>VLOOKUP(AE22,empresas!B:D,3,FALSE)</f>
        <v>#N/A</v>
      </c>
    </row>
    <row r="23" spans="1:32" hidden="1" x14ac:dyDescent="0.25">
      <c r="A23" t="str">
        <f t="shared" si="0"/>
        <v>UPDATE operadores set no_empleado='10710', departamento_id=109, area_id=20,  direccion_id=3, estado='Activo', telefono='', rfc='MEPB6802023V6', calle='URSULO GALVAN', colonia='CENTRO', cp='' WHERE id=61;</v>
      </c>
      <c r="B23">
        <v>61</v>
      </c>
      <c r="C23">
        <v>10710</v>
      </c>
      <c r="D23" t="s">
        <v>529</v>
      </c>
      <c r="E23" t="s">
        <v>463</v>
      </c>
      <c r="F23" t="s">
        <v>259</v>
      </c>
      <c r="G23" t="s">
        <v>388</v>
      </c>
      <c r="H23">
        <f>VLOOKUP(G23,departamentos!B:C,2,FALSE)</f>
        <v>109</v>
      </c>
      <c r="I23" t="s">
        <v>146</v>
      </c>
      <c r="J23">
        <f>VLOOKUP(I23,areas!B:C,2,FALSE)</f>
        <v>20</v>
      </c>
      <c r="K23" t="s">
        <v>99</v>
      </c>
      <c r="L23">
        <f>VLOOKUP(K23,direcciones!B:C,2,FALSE)</f>
        <v>3</v>
      </c>
      <c r="M23" t="s">
        <v>376</v>
      </c>
      <c r="N23" t="s">
        <v>262</v>
      </c>
      <c r="O23" t="s">
        <v>263</v>
      </c>
      <c r="P23">
        <f>VLOOKUP(O23,plazas!C:G,5,FALSE)</f>
        <v>9</v>
      </c>
      <c r="Q23" t="s">
        <v>530</v>
      </c>
      <c r="S23" t="s">
        <v>33</v>
      </c>
      <c r="V23" t="s">
        <v>59</v>
      </c>
      <c r="AA23" t="s">
        <v>531</v>
      </c>
      <c r="AB23" t="s">
        <v>515</v>
      </c>
      <c r="AC23" t="s">
        <v>45</v>
      </c>
      <c r="AE23" t="s">
        <v>532</v>
      </c>
      <c r="AF23">
        <f>VLOOKUP(AE23,empresas!B:D,3,FALSE)</f>
        <v>12</v>
      </c>
    </row>
    <row r="24" spans="1:32" hidden="1" x14ac:dyDescent="0.25">
      <c r="A24" t="str">
        <f t="shared" si="0"/>
        <v>UPDATE operadores set no_empleado='13745', departamento_id=105, area_id=20,  direccion_id=3, estado='Activo', telefono='2281713179', rfc='GACJ920209FN5', calle='RIO NILO', colonia='LOMAS DE CASA BLANCA', cp='91157' WHERE id=68;</v>
      </c>
      <c r="B24">
        <v>68</v>
      </c>
      <c r="C24">
        <v>13745</v>
      </c>
      <c r="D24" t="s">
        <v>812</v>
      </c>
      <c r="E24" t="s">
        <v>278</v>
      </c>
      <c r="F24" t="s">
        <v>279</v>
      </c>
      <c r="G24" t="s">
        <v>97</v>
      </c>
      <c r="H24">
        <f>VLOOKUP(G24,departamentos!B:C,2,FALSE)</f>
        <v>105</v>
      </c>
      <c r="I24" t="s">
        <v>146</v>
      </c>
      <c r="J24">
        <f>VLOOKUP(I24,areas!B:C,2,FALSE)</f>
        <v>20</v>
      </c>
      <c r="K24" t="s">
        <v>99</v>
      </c>
      <c r="L24">
        <f>VLOOKUP(K24,direcciones!B:C,2,FALSE)</f>
        <v>3</v>
      </c>
      <c r="M24" t="s">
        <v>376</v>
      </c>
      <c r="N24" t="s">
        <v>262</v>
      </c>
      <c r="O24" t="s">
        <v>263</v>
      </c>
      <c r="P24">
        <f>VLOOKUP(O24,plazas!C:G,5,FALSE)</f>
        <v>9</v>
      </c>
      <c r="Q24" t="s">
        <v>813</v>
      </c>
      <c r="R24" t="s">
        <v>814</v>
      </c>
      <c r="S24" t="s">
        <v>379</v>
      </c>
      <c r="T24" t="s">
        <v>380</v>
      </c>
      <c r="U24" t="s">
        <v>381</v>
      </c>
      <c r="V24" t="s">
        <v>59</v>
      </c>
      <c r="W24">
        <v>2281713179</v>
      </c>
      <c r="AA24" t="s">
        <v>1773</v>
      </c>
      <c r="AB24" t="s">
        <v>1774</v>
      </c>
      <c r="AC24" t="s">
        <v>325</v>
      </c>
      <c r="AD24">
        <v>91157</v>
      </c>
      <c r="AE24" t="s">
        <v>385</v>
      </c>
      <c r="AF24" t="e">
        <f>VLOOKUP(AE24,empresas!B:D,3,FALSE)</f>
        <v>#N/A</v>
      </c>
    </row>
    <row r="25" spans="1:32" x14ac:dyDescent="0.25">
      <c r="A25" t="e">
        <f t="shared" si="0"/>
        <v>#N/A</v>
      </c>
      <c r="B25">
        <v>73</v>
      </c>
      <c r="C25">
        <v>12619</v>
      </c>
      <c r="D25" t="s">
        <v>1408</v>
      </c>
      <c r="E25" t="s">
        <v>1409</v>
      </c>
      <c r="F25" t="s">
        <v>259</v>
      </c>
      <c r="G25" t="s">
        <v>131</v>
      </c>
      <c r="H25" t="e">
        <f>VLOOKUP(G25,departamentos!B:C,2,FALSE)</f>
        <v>#N/A</v>
      </c>
      <c r="I25" t="s">
        <v>50</v>
      </c>
      <c r="J25">
        <f>VLOOKUP(I25,areas!B:C,2,FALSE)</f>
        <v>3</v>
      </c>
      <c r="K25" t="s">
        <v>132</v>
      </c>
      <c r="L25">
        <f>VLOOKUP(K25,direcciones!B:C,2,FALSE)</f>
        <v>2</v>
      </c>
      <c r="M25" t="s">
        <v>133</v>
      </c>
      <c r="N25" t="s">
        <v>30</v>
      </c>
      <c r="O25" t="s">
        <v>209</v>
      </c>
      <c r="P25">
        <f>VLOOKUP(O25,plazas!C:G,5,FALSE)</f>
        <v>7</v>
      </c>
      <c r="Q25" t="s">
        <v>1410</v>
      </c>
      <c r="R25" t="s">
        <v>1411</v>
      </c>
      <c r="S25" t="s">
        <v>1412</v>
      </c>
      <c r="T25" t="s">
        <v>1413</v>
      </c>
      <c r="U25" t="s">
        <v>1414</v>
      </c>
      <c r="V25" t="s">
        <v>59</v>
      </c>
      <c r="W25" t="s">
        <v>714</v>
      </c>
      <c r="AA25" t="s">
        <v>1415</v>
      </c>
      <c r="AB25" t="s">
        <v>714</v>
      </c>
      <c r="AC25" t="s">
        <v>714</v>
      </c>
      <c r="AD25">
        <v>48310</v>
      </c>
      <c r="AE25" t="s">
        <v>426</v>
      </c>
      <c r="AF25" t="e">
        <f>VLOOKUP(AE25,empresas!B:D,3,FALSE)</f>
        <v>#N/A</v>
      </c>
    </row>
    <row r="26" spans="1:32" hidden="1" x14ac:dyDescent="0.25">
      <c r="A26" t="str">
        <f t="shared" si="0"/>
        <v>UPDATE operadores set no_empleado='10477', departamento_id=105, area_id=19,  direccion_id=3, estado='Activo', telefono='', rfc='PETF8906042Z5', calle='CALLE SANTO DOMINGO MZ 5', colonia='NUEVO MUNDO SAN ANTONIO', cp='30786' WHERE id=75;</v>
      </c>
      <c r="B26">
        <v>75</v>
      </c>
      <c r="C26">
        <v>10477</v>
      </c>
      <c r="D26" t="s">
        <v>1357</v>
      </c>
      <c r="E26" t="s">
        <v>249</v>
      </c>
      <c r="F26" t="s">
        <v>26</v>
      </c>
      <c r="G26" t="s">
        <v>97</v>
      </c>
      <c r="H26">
        <f>VLOOKUP(G26,departamentos!B:C,2,FALSE)</f>
        <v>105</v>
      </c>
      <c r="I26" t="s">
        <v>98</v>
      </c>
      <c r="J26">
        <f>VLOOKUP(I26,areas!B:C,2,FALSE)</f>
        <v>19</v>
      </c>
      <c r="K26" t="s">
        <v>99</v>
      </c>
      <c r="L26">
        <f>VLOOKUP(K26,direcciones!B:C,2,FALSE)</f>
        <v>3</v>
      </c>
      <c r="M26" t="s">
        <v>1358</v>
      </c>
      <c r="N26" t="s">
        <v>30</v>
      </c>
      <c r="O26" t="s">
        <v>78</v>
      </c>
      <c r="P26">
        <f>VLOOKUP(O26,plazas!C:G,5,FALSE)</f>
        <v>8</v>
      </c>
      <c r="R26" t="s">
        <v>1359</v>
      </c>
      <c r="S26" t="s">
        <v>493</v>
      </c>
      <c r="T26" t="s">
        <v>494</v>
      </c>
      <c r="U26" t="s">
        <v>495</v>
      </c>
      <c r="V26" t="s">
        <v>59</v>
      </c>
      <c r="AA26" t="s">
        <v>1360</v>
      </c>
      <c r="AB26" t="s">
        <v>1361</v>
      </c>
      <c r="AC26" t="s">
        <v>1362</v>
      </c>
      <c r="AD26">
        <v>30786</v>
      </c>
      <c r="AE26" t="s">
        <v>86</v>
      </c>
      <c r="AF26" t="e">
        <f>VLOOKUP(AE26,empresas!B:D,3,FALSE)</f>
        <v>#N/A</v>
      </c>
    </row>
    <row r="27" spans="1:32" hidden="1" x14ac:dyDescent="0.25">
      <c r="A27" t="str">
        <f t="shared" si="0"/>
        <v>UPDATE operadores set no_empleado='14682', departamento_id=105, area_id=20,  direccion_id=3, estado='Activo', telefono='2281284347', rfc='PECH770521954', calle='MAR CARIBE #103', colonia='OBRERO MUNDIAL', cp='91158' WHERE id=79;</v>
      </c>
      <c r="B27">
        <v>79</v>
      </c>
      <c r="C27">
        <v>14682</v>
      </c>
      <c r="D27" t="s">
        <v>837</v>
      </c>
      <c r="E27" t="s">
        <v>278</v>
      </c>
      <c r="F27" t="s">
        <v>279</v>
      </c>
      <c r="G27" t="s">
        <v>97</v>
      </c>
      <c r="H27">
        <f>VLOOKUP(G27,departamentos!B:C,2,FALSE)</f>
        <v>105</v>
      </c>
      <c r="I27" t="s">
        <v>146</v>
      </c>
      <c r="J27">
        <f>VLOOKUP(I27,areas!B:C,2,FALSE)</f>
        <v>20</v>
      </c>
      <c r="K27" t="s">
        <v>99</v>
      </c>
      <c r="L27">
        <f>VLOOKUP(K27,direcciones!B:C,2,FALSE)</f>
        <v>3</v>
      </c>
      <c r="M27" t="s">
        <v>376</v>
      </c>
      <c r="N27" t="s">
        <v>262</v>
      </c>
      <c r="O27" t="s">
        <v>263</v>
      </c>
      <c r="P27">
        <f>VLOOKUP(O27,plazas!C:G,5,FALSE)</f>
        <v>9</v>
      </c>
      <c r="Q27" t="s">
        <v>838</v>
      </c>
      <c r="R27" t="s">
        <v>839</v>
      </c>
      <c r="S27" t="s">
        <v>379</v>
      </c>
      <c r="T27" t="s">
        <v>380</v>
      </c>
      <c r="U27" t="s">
        <v>381</v>
      </c>
      <c r="V27" t="s">
        <v>59</v>
      </c>
      <c r="W27">
        <v>2281284347</v>
      </c>
      <c r="AA27" t="s">
        <v>1595</v>
      </c>
      <c r="AB27" t="s">
        <v>1596</v>
      </c>
      <c r="AC27" t="s">
        <v>1597</v>
      </c>
      <c r="AD27">
        <v>91158</v>
      </c>
      <c r="AE27" t="s">
        <v>385</v>
      </c>
      <c r="AF27" t="e">
        <f>VLOOKUP(AE27,empresas!B:D,3,FALSE)</f>
        <v>#N/A</v>
      </c>
    </row>
    <row r="28" spans="1:32" hidden="1" x14ac:dyDescent="0.25">
      <c r="A28" t="str">
        <f t="shared" si="0"/>
        <v>UPDATE operadores set no_empleado='13974', departamento_id=103, area_id=3,  direccion_id=7, estado='Activo', telefono='3223022980', rfc='MEMH850404JZ8', calle='CAMINO REAL 584', colonia='SANTA MARIA', cp='48344' WHERE id=88;</v>
      </c>
      <c r="B28">
        <v>88</v>
      </c>
      <c r="C28">
        <v>13974</v>
      </c>
      <c r="D28" t="s">
        <v>1618</v>
      </c>
      <c r="E28" t="s">
        <v>1619</v>
      </c>
      <c r="F28" t="s">
        <v>259</v>
      </c>
      <c r="G28" t="s">
        <v>117</v>
      </c>
      <c r="H28">
        <f>VLOOKUP(G28,departamentos!B:C,2,FALSE)</f>
        <v>103</v>
      </c>
      <c r="I28" t="s">
        <v>50</v>
      </c>
      <c r="J28">
        <f>VLOOKUP(I28,areas!B:C,2,FALSE)</f>
        <v>3</v>
      </c>
      <c r="K28" t="s">
        <v>108</v>
      </c>
      <c r="L28">
        <f>VLOOKUP(K28,direcciones!B:C,2,FALSE)</f>
        <v>7</v>
      </c>
      <c r="M28" t="s">
        <v>133</v>
      </c>
      <c r="N28" t="s">
        <v>30</v>
      </c>
      <c r="O28" t="s">
        <v>209</v>
      </c>
      <c r="P28">
        <f>VLOOKUP(O28,plazas!C:G,5,FALSE)</f>
        <v>7</v>
      </c>
      <c r="Q28" t="s">
        <v>1620</v>
      </c>
      <c r="R28" t="s">
        <v>1621</v>
      </c>
      <c r="S28" t="s">
        <v>33</v>
      </c>
      <c r="V28" t="s">
        <v>59</v>
      </c>
      <c r="W28">
        <v>3223022980</v>
      </c>
      <c r="AA28" t="s">
        <v>1622</v>
      </c>
      <c r="AB28" t="s">
        <v>1623</v>
      </c>
      <c r="AC28" t="s">
        <v>415</v>
      </c>
      <c r="AD28">
        <v>48344</v>
      </c>
      <c r="AE28" t="s">
        <v>426</v>
      </c>
      <c r="AF28" t="e">
        <f>VLOOKUP(AE28,empresas!B:D,3,FALSE)</f>
        <v>#N/A</v>
      </c>
    </row>
    <row r="29" spans="1:32" hidden="1" x14ac:dyDescent="0.25">
      <c r="A29" t="str">
        <f t="shared" si="0"/>
        <v>UPDATE operadores set no_empleado='13501', departamento_id=105, area_id=19,  direccion_id=3, estado='Activo', telefono='6621157908', rfc='OUVJ930215269', calle='WISTARIA PONIENTE', colonia='FLORESTA', cp='83179' WHERE id=89;</v>
      </c>
      <c r="B29">
        <v>89</v>
      </c>
      <c r="C29">
        <v>13501</v>
      </c>
      <c r="D29" t="s">
        <v>2064</v>
      </c>
      <c r="E29" t="s">
        <v>586</v>
      </c>
      <c r="F29" t="s">
        <v>116</v>
      </c>
      <c r="G29" t="s">
        <v>97</v>
      </c>
      <c r="H29">
        <f>VLOOKUP(G29,departamentos!B:C,2,FALSE)</f>
        <v>105</v>
      </c>
      <c r="I29" t="s">
        <v>98</v>
      </c>
      <c r="J29">
        <f>VLOOKUP(I29,areas!B:C,2,FALSE)</f>
        <v>19</v>
      </c>
      <c r="K29" t="s">
        <v>99</v>
      </c>
      <c r="L29">
        <f>VLOOKUP(K29,direcciones!B:C,2,FALSE)</f>
        <v>3</v>
      </c>
      <c r="M29" t="s">
        <v>2065</v>
      </c>
      <c r="N29" t="s">
        <v>148</v>
      </c>
      <c r="O29" t="s">
        <v>31</v>
      </c>
      <c r="P29">
        <f>VLOOKUP(O29,plazas!C:G,5,FALSE)</f>
        <v>4</v>
      </c>
      <c r="Q29" t="s">
        <v>2066</v>
      </c>
      <c r="R29" t="s">
        <v>2067</v>
      </c>
      <c r="S29" t="s">
        <v>590</v>
      </c>
      <c r="T29" t="s">
        <v>591</v>
      </c>
      <c r="U29" t="s">
        <v>592</v>
      </c>
      <c r="V29" t="s">
        <v>59</v>
      </c>
      <c r="W29">
        <v>6621157908</v>
      </c>
      <c r="AA29" t="s">
        <v>2068</v>
      </c>
      <c r="AB29" t="s">
        <v>2069</v>
      </c>
      <c r="AC29" t="s">
        <v>2070</v>
      </c>
      <c r="AD29">
        <v>83179</v>
      </c>
      <c r="AE29" t="s">
        <v>345</v>
      </c>
      <c r="AF29" t="e">
        <f>VLOOKUP(AE29,empresas!B:D,3,FALSE)</f>
        <v>#N/A</v>
      </c>
    </row>
    <row r="30" spans="1:32" hidden="1" x14ac:dyDescent="0.25">
      <c r="A30" t="str">
        <f t="shared" si="0"/>
        <v>UPDATE operadores set no_empleado='14851', departamento_id=104, area_id=3,  direccion_id=7, estado='Baja', telefono='6621697350', rfc='CACJ8611141X2', calle='PIMERIA ALTA 51', colonia='TIROCAPES', cp='83286' WHERE id=91;</v>
      </c>
      <c r="B30">
        <v>91</v>
      </c>
      <c r="C30">
        <v>14851</v>
      </c>
      <c r="D30" t="s">
        <v>1822</v>
      </c>
      <c r="E30" t="s">
        <v>235</v>
      </c>
      <c r="F30" t="s">
        <v>106</v>
      </c>
      <c r="G30" t="s">
        <v>260</v>
      </c>
      <c r="H30">
        <f>VLOOKUP(G30,departamentos!B:C,2,FALSE)</f>
        <v>104</v>
      </c>
      <c r="I30" t="s">
        <v>50</v>
      </c>
      <c r="J30">
        <f>VLOOKUP(I30,areas!B:C,2,FALSE)</f>
        <v>3</v>
      </c>
      <c r="K30" t="s">
        <v>108</v>
      </c>
      <c r="L30">
        <f>VLOOKUP(K30,direcciones!B:C,2,FALSE)</f>
        <v>7</v>
      </c>
      <c r="M30" t="s">
        <v>29</v>
      </c>
      <c r="N30" t="s">
        <v>30</v>
      </c>
      <c r="O30" t="s">
        <v>31</v>
      </c>
      <c r="P30">
        <f>VLOOKUP(O30,plazas!C:G,5,FALSE)</f>
        <v>4</v>
      </c>
      <c r="Q30" t="s">
        <v>1823</v>
      </c>
      <c r="R30" t="s">
        <v>1824</v>
      </c>
      <c r="S30" t="s">
        <v>33</v>
      </c>
      <c r="V30" t="s">
        <v>34</v>
      </c>
      <c r="W30">
        <v>6621697350</v>
      </c>
      <c r="AA30" t="s">
        <v>1825</v>
      </c>
      <c r="AB30" t="s">
        <v>1826</v>
      </c>
      <c r="AC30" t="s">
        <v>1827</v>
      </c>
      <c r="AD30">
        <v>83286</v>
      </c>
      <c r="AE30" t="s">
        <v>38</v>
      </c>
      <c r="AF30" t="e">
        <f>VLOOKUP(AE30,empresas!B:D,3,FALSE)</f>
        <v>#N/A</v>
      </c>
    </row>
    <row r="31" spans="1:32" hidden="1" x14ac:dyDescent="0.25">
      <c r="A31" t="str">
        <f t="shared" si="0"/>
        <v>UPDATE operadores set no_empleado='13177', departamento_id=14, area_id=3,  direccion_id=2, estado='Baja', telefono='3337276948', rfc='LOGJ760102S71', calle='PUERTO TEHUANTEPEC', colonia='Miramar', cp='45060' WHERE id=92;</v>
      </c>
      <c r="B31">
        <v>92</v>
      </c>
      <c r="C31">
        <v>13177</v>
      </c>
      <c r="D31" t="s">
        <v>1860</v>
      </c>
      <c r="E31" t="s">
        <v>1861</v>
      </c>
      <c r="F31" t="s">
        <v>130</v>
      </c>
      <c r="G31" t="s">
        <v>1124</v>
      </c>
      <c r="H31">
        <f>VLOOKUP(G31,departamentos!B:C,2,FALSE)</f>
        <v>14</v>
      </c>
      <c r="I31" t="s">
        <v>50</v>
      </c>
      <c r="J31">
        <f>VLOOKUP(I31,areas!B:C,2,FALSE)</f>
        <v>3</v>
      </c>
      <c r="K31" t="s">
        <v>132</v>
      </c>
      <c r="L31">
        <f>VLOOKUP(K31,direcciones!B:C,2,FALSE)</f>
        <v>2</v>
      </c>
      <c r="M31" t="s">
        <v>133</v>
      </c>
      <c r="N31" t="s">
        <v>134</v>
      </c>
      <c r="O31" t="s">
        <v>41</v>
      </c>
      <c r="P31">
        <f>VLOOKUP(O31,plazas!C:G,5,FALSE)</f>
        <v>3</v>
      </c>
      <c r="Q31" t="s">
        <v>1862</v>
      </c>
      <c r="R31" t="s">
        <v>1863</v>
      </c>
      <c r="S31" t="s">
        <v>33</v>
      </c>
      <c r="V31" t="s">
        <v>34</v>
      </c>
      <c r="W31">
        <v>3337276948</v>
      </c>
      <c r="AA31" t="s">
        <v>1864</v>
      </c>
      <c r="AB31" t="s">
        <v>1865</v>
      </c>
      <c r="AC31" t="s">
        <v>1866</v>
      </c>
      <c r="AD31">
        <v>45060</v>
      </c>
      <c r="AE31" t="s">
        <v>1298</v>
      </c>
      <c r="AF31" t="e">
        <f>VLOOKUP(AE31,empresas!B:D,3,FALSE)</f>
        <v>#N/A</v>
      </c>
    </row>
    <row r="32" spans="1:32" hidden="1" x14ac:dyDescent="0.25">
      <c r="A32" t="str">
        <f t="shared" si="0"/>
        <v>UPDATE operadores set no_empleado='10293', departamento_id=13, area_id=20,  direccion_id=3, estado='Activo', telefono='', rfc='CARE711001MK1', calle='CERRO DE TLALOC', colonia='COLINAS DEL SOL', cp='50900' WHERE id=93;</v>
      </c>
      <c r="B32">
        <v>93</v>
      </c>
      <c r="C32">
        <v>10293</v>
      </c>
      <c r="D32" t="s">
        <v>1061</v>
      </c>
      <c r="E32" t="s">
        <v>1062</v>
      </c>
      <c r="F32" t="s">
        <v>144</v>
      </c>
      <c r="G32" t="s">
        <v>145</v>
      </c>
      <c r="H32">
        <f>VLOOKUP(G32,departamentos!B:C,2,FALSE)</f>
        <v>13</v>
      </c>
      <c r="I32" t="s">
        <v>146</v>
      </c>
      <c r="J32">
        <f>VLOOKUP(I32,areas!B:C,2,FALSE)</f>
        <v>20</v>
      </c>
      <c r="K32" t="s">
        <v>99</v>
      </c>
      <c r="L32">
        <f>VLOOKUP(K32,direcciones!B:C,2,FALSE)</f>
        <v>3</v>
      </c>
      <c r="M32" t="s">
        <v>376</v>
      </c>
      <c r="N32" t="s">
        <v>262</v>
      </c>
      <c r="O32" t="s">
        <v>263</v>
      </c>
      <c r="P32">
        <f>VLOOKUP(O32,plazas!C:G,5,FALSE)</f>
        <v>9</v>
      </c>
      <c r="Q32" t="s">
        <v>1063</v>
      </c>
      <c r="R32" t="s">
        <v>1064</v>
      </c>
      <c r="S32" t="s">
        <v>379</v>
      </c>
      <c r="T32" t="s">
        <v>380</v>
      </c>
      <c r="U32" t="s">
        <v>381</v>
      </c>
      <c r="V32" t="s">
        <v>59</v>
      </c>
      <c r="AA32" t="s">
        <v>1065</v>
      </c>
      <c r="AB32" t="s">
        <v>1066</v>
      </c>
      <c r="AC32" t="s">
        <v>1067</v>
      </c>
      <c r="AD32">
        <v>50900</v>
      </c>
      <c r="AE32" t="s">
        <v>385</v>
      </c>
      <c r="AF32" t="e">
        <f>VLOOKUP(AE32,empresas!B:D,3,FALSE)</f>
        <v>#N/A</v>
      </c>
    </row>
    <row r="33" spans="1:32" hidden="1" x14ac:dyDescent="0.25">
      <c r="A33" t="str">
        <f t="shared" si="0"/>
        <v>UPDATE operadores set no_empleado='10252', departamento_id=106, area_id=3,  direccion_id=7, estado='Activo', telefono='', rfc='MOGE830331V10', calle='0', colonia='', cp='0' WHERE id=94;</v>
      </c>
      <c r="B33">
        <v>94</v>
      </c>
      <c r="C33">
        <v>10252</v>
      </c>
      <c r="D33" t="s">
        <v>1142</v>
      </c>
      <c r="E33" t="s">
        <v>1143</v>
      </c>
      <c r="F33" t="s">
        <v>116</v>
      </c>
      <c r="G33" t="s">
        <v>1144</v>
      </c>
      <c r="H33">
        <f>VLOOKUP(G33,departamentos!B:C,2,FALSE)</f>
        <v>106</v>
      </c>
      <c r="I33" t="s">
        <v>50</v>
      </c>
      <c r="J33">
        <f>VLOOKUP(I33,areas!B:C,2,FALSE)</f>
        <v>3</v>
      </c>
      <c r="K33" t="s">
        <v>108</v>
      </c>
      <c r="L33">
        <f>VLOOKUP(K33,direcciones!B:C,2,FALSE)</f>
        <v>7</v>
      </c>
      <c r="M33" t="s">
        <v>261</v>
      </c>
      <c r="N33" t="s">
        <v>262</v>
      </c>
      <c r="O33" t="s">
        <v>263</v>
      </c>
      <c r="P33">
        <f>VLOOKUP(O33,plazas!C:G,5,FALSE)</f>
        <v>9</v>
      </c>
      <c r="Q33" t="s">
        <v>1145</v>
      </c>
      <c r="R33" t="s">
        <v>1146</v>
      </c>
      <c r="S33" t="s">
        <v>1147</v>
      </c>
      <c r="T33" t="s">
        <v>1148</v>
      </c>
      <c r="V33" t="s">
        <v>59</v>
      </c>
      <c r="AA33" t="s">
        <v>1149</v>
      </c>
      <c r="AB33">
        <v>0</v>
      </c>
      <c r="AD33">
        <v>0</v>
      </c>
      <c r="AE33" t="s">
        <v>271</v>
      </c>
      <c r="AF33">
        <f>VLOOKUP(AE33,empresas!B:D,3,FALSE)</f>
        <v>2</v>
      </c>
    </row>
    <row r="34" spans="1:32" hidden="1" x14ac:dyDescent="0.25">
      <c r="A34" t="str">
        <f t="shared" si="0"/>
        <v>UPDATE operadores set no_empleado='10257', departamento_id=105, area_id=20,  direccion_id=3, estado='Activo', telefono='2281713553', rfc='TEGE811107H18', calle='XALAPA', colonia='UNIDAD HABITACIONAL POMONA', cp='91040' WHERE id=96;</v>
      </c>
      <c r="B34">
        <v>96</v>
      </c>
      <c r="C34">
        <v>10257</v>
      </c>
      <c r="D34" t="s">
        <v>1168</v>
      </c>
      <c r="E34" t="s">
        <v>296</v>
      </c>
      <c r="F34" t="s">
        <v>297</v>
      </c>
      <c r="G34" t="s">
        <v>97</v>
      </c>
      <c r="H34">
        <f>VLOOKUP(G34,departamentos!B:C,2,FALSE)</f>
        <v>105</v>
      </c>
      <c r="I34" t="s">
        <v>146</v>
      </c>
      <c r="J34">
        <f>VLOOKUP(I34,areas!B:C,2,FALSE)</f>
        <v>20</v>
      </c>
      <c r="K34" t="s">
        <v>99</v>
      </c>
      <c r="L34">
        <f>VLOOKUP(K34,direcciones!B:C,2,FALSE)</f>
        <v>3</v>
      </c>
      <c r="M34" t="s">
        <v>376</v>
      </c>
      <c r="N34" t="s">
        <v>262</v>
      </c>
      <c r="O34" t="s">
        <v>263</v>
      </c>
      <c r="P34">
        <f>VLOOKUP(O34,plazas!C:G,5,FALSE)</f>
        <v>9</v>
      </c>
      <c r="Q34" t="s">
        <v>1169</v>
      </c>
      <c r="R34" t="s">
        <v>1170</v>
      </c>
      <c r="S34" t="s">
        <v>309</v>
      </c>
      <c r="T34" t="s">
        <v>310</v>
      </c>
      <c r="U34" t="s">
        <v>311</v>
      </c>
      <c r="V34" t="s">
        <v>59</v>
      </c>
      <c r="W34">
        <v>2281713553</v>
      </c>
      <c r="AA34" t="s">
        <v>1171</v>
      </c>
      <c r="AB34" t="s">
        <v>263</v>
      </c>
      <c r="AC34" t="s">
        <v>1172</v>
      </c>
      <c r="AD34">
        <v>91040</v>
      </c>
      <c r="AE34" t="s">
        <v>385</v>
      </c>
      <c r="AF34" t="e">
        <f>VLOOKUP(AE34,empresas!B:D,3,FALSE)</f>
        <v>#N/A</v>
      </c>
    </row>
    <row r="35" spans="1:32" x14ac:dyDescent="0.25">
      <c r="A35" t="e">
        <f t="shared" si="0"/>
        <v>#N/A</v>
      </c>
      <c r="B35">
        <v>97</v>
      </c>
      <c r="C35">
        <v>14825</v>
      </c>
      <c r="D35" t="s">
        <v>1248</v>
      </c>
      <c r="E35" t="s">
        <v>129</v>
      </c>
      <c r="F35" t="s">
        <v>130</v>
      </c>
      <c r="G35" t="s">
        <v>131</v>
      </c>
      <c r="H35" t="e">
        <f>VLOOKUP(G35,departamentos!B:C,2,FALSE)</f>
        <v>#N/A</v>
      </c>
      <c r="I35" t="s">
        <v>50</v>
      </c>
      <c r="J35">
        <f>VLOOKUP(I35,areas!B:C,2,FALSE)</f>
        <v>3</v>
      </c>
      <c r="K35" t="s">
        <v>132</v>
      </c>
      <c r="L35">
        <f>VLOOKUP(K35,direcciones!B:C,2,FALSE)</f>
        <v>2</v>
      </c>
      <c r="M35" t="s">
        <v>51</v>
      </c>
      <c r="N35" t="s">
        <v>52</v>
      </c>
      <c r="O35" t="s">
        <v>53</v>
      </c>
      <c r="P35">
        <f>VLOOKUP(O35,plazas!C:G,5,FALSE)</f>
        <v>1</v>
      </c>
      <c r="Q35" t="s">
        <v>1249</v>
      </c>
      <c r="R35" t="s">
        <v>1250</v>
      </c>
      <c r="S35" t="s">
        <v>33</v>
      </c>
      <c r="V35" t="s">
        <v>59</v>
      </c>
      <c r="AA35" t="s">
        <v>1251</v>
      </c>
      <c r="AB35" t="s">
        <v>1252</v>
      </c>
      <c r="AC35" t="s">
        <v>1253</v>
      </c>
      <c r="AD35">
        <v>23444</v>
      </c>
      <c r="AE35" t="s">
        <v>63</v>
      </c>
      <c r="AF35" t="e">
        <f>VLOOKUP(AE35,empresas!B:D,3,FALSE)</f>
        <v>#N/A</v>
      </c>
    </row>
    <row r="36" spans="1:32" hidden="1" x14ac:dyDescent="0.25">
      <c r="A36" t="str">
        <f t="shared" si="0"/>
        <v>UPDATE operadores set no_empleado='14830', departamento_id=103, area_id=5,  direccion_id=7, estado='Activo', telefono='', rfc='PEJF821004M2A', calle='CAMINO A LA PITA Y CSA COLOR CREMA', colonia='Flor Blanca', cp='30790' WHERE id=108;</v>
      </c>
      <c r="B36">
        <v>108</v>
      </c>
      <c r="C36">
        <v>14830</v>
      </c>
      <c r="D36" t="s">
        <v>1352</v>
      </c>
      <c r="E36" t="s">
        <v>500</v>
      </c>
      <c r="F36" t="s">
        <v>500</v>
      </c>
      <c r="G36" t="s">
        <v>117</v>
      </c>
      <c r="H36">
        <f>VLOOKUP(G36,departamentos!B:C,2,FALSE)</f>
        <v>103</v>
      </c>
      <c r="I36" t="s">
        <v>28</v>
      </c>
      <c r="J36">
        <f>VLOOKUP(I36,areas!B:C,2,FALSE)</f>
        <v>5</v>
      </c>
      <c r="K36" t="s">
        <v>108</v>
      </c>
      <c r="L36">
        <f>VLOOKUP(K36,direcciones!B:C,2,FALSE)</f>
        <v>7</v>
      </c>
      <c r="M36" t="s">
        <v>501</v>
      </c>
      <c r="N36" t="s">
        <v>262</v>
      </c>
      <c r="O36" t="s">
        <v>263</v>
      </c>
      <c r="P36">
        <f>VLOOKUP(O36,plazas!C:G,5,FALSE)</f>
        <v>9</v>
      </c>
      <c r="R36" t="s">
        <v>1353</v>
      </c>
      <c r="S36" t="s">
        <v>33</v>
      </c>
      <c r="V36" t="s">
        <v>59</v>
      </c>
      <c r="AA36" t="s">
        <v>1354</v>
      </c>
      <c r="AB36" t="s">
        <v>1355</v>
      </c>
      <c r="AC36" t="s">
        <v>1356</v>
      </c>
      <c r="AD36">
        <v>30790</v>
      </c>
      <c r="AE36" t="s">
        <v>271</v>
      </c>
      <c r="AF36">
        <f>VLOOKUP(AE36,empresas!B:D,3,FALSE)</f>
        <v>2</v>
      </c>
    </row>
    <row r="37" spans="1:32" hidden="1" x14ac:dyDescent="0.25">
      <c r="A37" t="str">
        <f t="shared" si="0"/>
        <v>UPDATE operadores set no_empleado='14560', departamento_id=100, area_id=5,  direccion_id=6, estado='Baja', telefono='NN', rfc='AAMH920709JQ9', calle='SANTA MARIA', colonia='LA MODERNA', cp='48344' WHERE id=114;</v>
      </c>
      <c r="B37">
        <v>114</v>
      </c>
      <c r="C37">
        <v>14560</v>
      </c>
      <c r="D37" t="s">
        <v>1598</v>
      </c>
      <c r="E37" t="s">
        <v>180</v>
      </c>
      <c r="F37" t="s">
        <v>181</v>
      </c>
      <c r="G37" t="s">
        <v>182</v>
      </c>
      <c r="H37">
        <f>VLOOKUP(G37,departamentos!B:C,2,FALSE)</f>
        <v>100</v>
      </c>
      <c r="I37" t="s">
        <v>28</v>
      </c>
      <c r="J37">
        <f>VLOOKUP(I37,areas!B:C,2,FALSE)</f>
        <v>5</v>
      </c>
      <c r="K37" t="s">
        <v>182</v>
      </c>
      <c r="L37">
        <f>VLOOKUP(K37,direcciones!B:C,2,FALSE)</f>
        <v>6</v>
      </c>
      <c r="M37" t="s">
        <v>133</v>
      </c>
      <c r="N37" t="s">
        <v>30</v>
      </c>
      <c r="O37" t="s">
        <v>209</v>
      </c>
      <c r="P37">
        <f>VLOOKUP(O37,plazas!C:G,5,FALSE)</f>
        <v>7</v>
      </c>
      <c r="R37" t="s">
        <v>1599</v>
      </c>
      <c r="S37" t="s">
        <v>33</v>
      </c>
      <c r="V37" t="s">
        <v>34</v>
      </c>
      <c r="W37" t="s">
        <v>1600</v>
      </c>
      <c r="AA37" t="s">
        <v>1601</v>
      </c>
      <c r="AB37" t="s">
        <v>415</v>
      </c>
      <c r="AC37" t="s">
        <v>1602</v>
      </c>
      <c r="AD37">
        <v>48344</v>
      </c>
      <c r="AE37" t="s">
        <v>217</v>
      </c>
      <c r="AF37">
        <f>VLOOKUP(AE37,empresas!B:D,3,FALSE)</f>
        <v>11</v>
      </c>
    </row>
    <row r="38" spans="1:32" hidden="1" x14ac:dyDescent="0.25">
      <c r="A38" t="str">
        <f t="shared" si="0"/>
        <v>UPDATE operadores set no_empleado='15199', departamento_id=12, area_id=5,  direccion_id=1, estado='Baja', telefono='3223699666', rfc='OEPO9409307V2', calle='PIMPINELA', colonia='LAGUNA DEL VALLE', cp='48290' WHERE id=116;</v>
      </c>
      <c r="B38">
        <v>116</v>
      </c>
      <c r="C38">
        <v>15199</v>
      </c>
      <c r="D38" t="s">
        <v>3119</v>
      </c>
      <c r="E38" t="s">
        <v>65</v>
      </c>
      <c r="F38" t="s">
        <v>65</v>
      </c>
      <c r="G38" t="s">
        <v>27</v>
      </c>
      <c r="H38">
        <f>VLOOKUP(G38,departamentos!B:C,2,FALSE)</f>
        <v>12</v>
      </c>
      <c r="I38" t="s">
        <v>28</v>
      </c>
      <c r="J38">
        <f>VLOOKUP(I38,areas!B:C,2,FALSE)</f>
        <v>5</v>
      </c>
      <c r="K38" t="s">
        <v>28</v>
      </c>
      <c r="L38">
        <f>VLOOKUP(K38,direcciones!B:C,2,FALSE)</f>
        <v>1</v>
      </c>
      <c r="M38" t="s">
        <v>534</v>
      </c>
      <c r="N38" t="s">
        <v>243</v>
      </c>
      <c r="O38" t="s">
        <v>209</v>
      </c>
      <c r="P38">
        <f>VLOOKUP(O38,plazas!C:G,5,FALSE)</f>
        <v>7</v>
      </c>
      <c r="Q38" t="s">
        <v>3120</v>
      </c>
      <c r="R38" t="s">
        <v>3121</v>
      </c>
      <c r="S38" t="s">
        <v>33</v>
      </c>
      <c r="V38" t="s">
        <v>34</v>
      </c>
      <c r="W38">
        <v>3223699666</v>
      </c>
      <c r="X38" t="s">
        <v>3122</v>
      </c>
      <c r="Y38" t="s">
        <v>199</v>
      </c>
      <c r="Z38" s="1">
        <v>45398</v>
      </c>
      <c r="AA38" t="s">
        <v>3123</v>
      </c>
      <c r="AB38" t="s">
        <v>3124</v>
      </c>
      <c r="AC38" t="s">
        <v>3125</v>
      </c>
      <c r="AD38">
        <v>48290</v>
      </c>
      <c r="AE38" t="s">
        <v>217</v>
      </c>
      <c r="AF38">
        <f>VLOOKUP(AE38,empresas!B:D,3,FALSE)</f>
        <v>11</v>
      </c>
    </row>
    <row r="39" spans="1:32" hidden="1" x14ac:dyDescent="0.25">
      <c r="A39" t="str">
        <f t="shared" si="0"/>
        <v>UPDATE operadores set no_empleado='12938', departamento_id=100, area_id=5,  direccion_id=6, estado='Activo', telefono='0', rfc='ROVF811106RLA', calle='CALLE MADERA SUR', colonia='PALO FIERRO', cp='83116' WHERE id=120;</v>
      </c>
      <c r="B39">
        <v>120</v>
      </c>
      <c r="C39">
        <v>12938</v>
      </c>
      <c r="D39" t="s">
        <v>1363</v>
      </c>
      <c r="E39" t="s">
        <v>180</v>
      </c>
      <c r="F39" t="s">
        <v>181</v>
      </c>
      <c r="G39" t="s">
        <v>182</v>
      </c>
      <c r="H39">
        <f>VLOOKUP(G39,departamentos!B:C,2,FALSE)</f>
        <v>100</v>
      </c>
      <c r="I39" t="s">
        <v>28</v>
      </c>
      <c r="J39">
        <f>VLOOKUP(I39,areas!B:C,2,FALSE)</f>
        <v>5</v>
      </c>
      <c r="K39" t="s">
        <v>182</v>
      </c>
      <c r="L39">
        <f>VLOOKUP(K39,direcciones!B:C,2,FALSE)</f>
        <v>6</v>
      </c>
      <c r="M39" t="s">
        <v>133</v>
      </c>
      <c r="N39" t="s">
        <v>30</v>
      </c>
      <c r="O39" t="s">
        <v>31</v>
      </c>
      <c r="P39">
        <f>VLOOKUP(O39,plazas!C:G,5,FALSE)</f>
        <v>4</v>
      </c>
      <c r="R39" t="s">
        <v>1364</v>
      </c>
      <c r="S39" t="s">
        <v>1150</v>
      </c>
      <c r="T39" t="s">
        <v>1152</v>
      </c>
      <c r="U39" t="s">
        <v>1153</v>
      </c>
      <c r="V39" t="s">
        <v>59</v>
      </c>
      <c r="W39">
        <v>0</v>
      </c>
      <c r="AA39" t="s">
        <v>1365</v>
      </c>
      <c r="AB39" t="s">
        <v>1366</v>
      </c>
      <c r="AC39" t="s">
        <v>1367</v>
      </c>
      <c r="AD39">
        <v>83116</v>
      </c>
      <c r="AE39" t="s">
        <v>468</v>
      </c>
      <c r="AF39" t="e">
        <f>VLOOKUP(AE39,empresas!B:D,3,FALSE)</f>
        <v>#N/A</v>
      </c>
    </row>
    <row r="40" spans="1:32" hidden="1" x14ac:dyDescent="0.25">
      <c r="A40" t="str">
        <f t="shared" si="0"/>
        <v>UPDATE operadores set no_empleado='14368', departamento_id=21, area_id=3,  direccion_id=5, estado='Activo', telefono='9621493068', rfc='MEMG8403279B2', calle='7AN NTE S/N /17 Y 19 CALLE OTE', colonia='GUADALUPE', cp='30890' WHERE id=121;</v>
      </c>
      <c r="B40">
        <v>121</v>
      </c>
      <c r="C40">
        <v>14368</v>
      </c>
      <c r="D40" t="s">
        <v>1454</v>
      </c>
      <c r="E40" t="s">
        <v>48</v>
      </c>
      <c r="F40" t="s">
        <v>48</v>
      </c>
      <c r="G40" t="s">
        <v>49</v>
      </c>
      <c r="H40">
        <f>VLOOKUP(G40,departamentos!B:C,2,FALSE)</f>
        <v>21</v>
      </c>
      <c r="I40" t="s">
        <v>50</v>
      </c>
      <c r="J40">
        <f>VLOOKUP(I40,areas!B:C,2,FALSE)</f>
        <v>3</v>
      </c>
      <c r="K40" t="s">
        <v>49</v>
      </c>
      <c r="L40">
        <f>VLOOKUP(K40,direcciones!B:C,2,FALSE)</f>
        <v>5</v>
      </c>
      <c r="M40" t="s">
        <v>133</v>
      </c>
      <c r="N40" t="s">
        <v>52</v>
      </c>
      <c r="O40" t="s">
        <v>78</v>
      </c>
      <c r="P40">
        <f>VLOOKUP(O40,plazas!C:G,5,FALSE)</f>
        <v>8</v>
      </c>
      <c r="Q40" t="s">
        <v>1455</v>
      </c>
      <c r="R40" t="s">
        <v>1456</v>
      </c>
      <c r="S40" t="s">
        <v>1457</v>
      </c>
      <c r="T40" t="s">
        <v>1458</v>
      </c>
      <c r="U40" t="s">
        <v>1459</v>
      </c>
      <c r="V40" t="s">
        <v>59</v>
      </c>
      <c r="W40">
        <v>9621493068</v>
      </c>
      <c r="AA40" t="s">
        <v>1460</v>
      </c>
      <c r="AB40" t="s">
        <v>1461</v>
      </c>
      <c r="AC40" t="s">
        <v>1462</v>
      </c>
      <c r="AD40">
        <v>30890</v>
      </c>
      <c r="AE40" t="s">
        <v>86</v>
      </c>
      <c r="AF40" t="e">
        <f>VLOOKUP(AE40,empresas!B:D,3,FALSE)</f>
        <v>#N/A</v>
      </c>
    </row>
    <row r="41" spans="1:32" hidden="1" x14ac:dyDescent="0.25">
      <c r="A41" t="str">
        <f t="shared" si="0"/>
        <v>UPDATE operadores set no_empleado='12627', departamento_id=105, area_id=20,  direccion_id=3, estado='Activo', telefono='+', rfc='GOJD880709HY6', calle='ARROYOS', colonia='DEL MAR', cp='48344' WHERE id=123;</v>
      </c>
      <c r="B41">
        <v>123</v>
      </c>
      <c r="C41">
        <v>12627</v>
      </c>
      <c r="D41" t="s">
        <v>798</v>
      </c>
      <c r="E41" t="s">
        <v>278</v>
      </c>
      <c r="F41" t="s">
        <v>279</v>
      </c>
      <c r="G41" t="s">
        <v>97</v>
      </c>
      <c r="H41">
        <f>VLOOKUP(G41,departamentos!B:C,2,FALSE)</f>
        <v>105</v>
      </c>
      <c r="I41" t="s">
        <v>146</v>
      </c>
      <c r="J41">
        <f>VLOOKUP(I41,areas!B:C,2,FALSE)</f>
        <v>20</v>
      </c>
      <c r="K41" t="s">
        <v>99</v>
      </c>
      <c r="L41">
        <f>VLOOKUP(K41,direcciones!B:C,2,FALSE)</f>
        <v>3</v>
      </c>
      <c r="M41" t="s">
        <v>133</v>
      </c>
      <c r="N41" t="s">
        <v>30</v>
      </c>
      <c r="O41" t="s">
        <v>209</v>
      </c>
      <c r="P41">
        <f>VLOOKUP(O41,plazas!C:G,5,FALSE)</f>
        <v>7</v>
      </c>
      <c r="Q41" t="s">
        <v>799</v>
      </c>
      <c r="R41" t="s">
        <v>800</v>
      </c>
      <c r="S41" t="s">
        <v>33</v>
      </c>
      <c r="V41" t="s">
        <v>59</v>
      </c>
      <c r="W41" t="s">
        <v>714</v>
      </c>
      <c r="AA41" t="s">
        <v>801</v>
      </c>
      <c r="AB41" t="s">
        <v>802</v>
      </c>
      <c r="AC41" t="s">
        <v>803</v>
      </c>
      <c r="AD41">
        <v>48344</v>
      </c>
      <c r="AE41" t="s">
        <v>217</v>
      </c>
      <c r="AF41">
        <f>VLOOKUP(AE41,empresas!B:D,3,FALSE)</f>
        <v>11</v>
      </c>
    </row>
    <row r="42" spans="1:32" hidden="1" x14ac:dyDescent="0.25">
      <c r="A42" t="str">
        <f t="shared" si="0"/>
        <v>UPDATE operadores set no_empleado='14490', departamento_id=105, area_id=19,  direccion_id=3, estado='Baja', telefono='5586077686', rfc='GUMG820626F54', calle='DE LA CARRETA MZ #26, CONJUNTO URBANO PUEBLO NUEVO SAN MARTIN', colonia='CUATLALPAN', cp='55885' WHERE id=127;</v>
      </c>
      <c r="B42">
        <v>127</v>
      </c>
      <c r="C42">
        <v>14490</v>
      </c>
      <c r="D42" t="s">
        <v>1513</v>
      </c>
      <c r="E42" t="s">
        <v>586</v>
      </c>
      <c r="F42" t="s">
        <v>116</v>
      </c>
      <c r="G42" t="s">
        <v>97</v>
      </c>
      <c r="H42">
        <f>VLOOKUP(G42,departamentos!B:C,2,FALSE)</f>
        <v>105</v>
      </c>
      <c r="I42" t="s">
        <v>98</v>
      </c>
      <c r="J42">
        <f>VLOOKUP(I42,areas!B:C,2,FALSE)</f>
        <v>19</v>
      </c>
      <c r="K42" t="s">
        <v>99</v>
      </c>
      <c r="L42">
        <f>VLOOKUP(K42,direcciones!B:C,2,FALSE)</f>
        <v>3</v>
      </c>
      <c r="M42" t="s">
        <v>347</v>
      </c>
      <c r="N42" t="s">
        <v>262</v>
      </c>
      <c r="O42" t="s">
        <v>120</v>
      </c>
      <c r="P42">
        <f>VLOOKUP(O42,plazas!C:G,5,FALSE)</f>
        <v>5</v>
      </c>
      <c r="Q42" t="s">
        <v>1439</v>
      </c>
      <c r="R42" t="s">
        <v>1514</v>
      </c>
      <c r="S42" t="s">
        <v>33</v>
      </c>
      <c r="V42" t="s">
        <v>34</v>
      </c>
      <c r="W42">
        <v>5586077686</v>
      </c>
      <c r="AA42" t="s">
        <v>1515</v>
      </c>
      <c r="AB42" t="s">
        <v>1516</v>
      </c>
      <c r="AC42" t="s">
        <v>1517</v>
      </c>
      <c r="AD42">
        <v>55885</v>
      </c>
      <c r="AE42" t="s">
        <v>1518</v>
      </c>
      <c r="AF42" t="e">
        <f>VLOOKUP(AE42,empresas!B:D,3,FALSE)</f>
        <v>#N/A</v>
      </c>
    </row>
    <row r="43" spans="1:32" hidden="1" x14ac:dyDescent="0.25">
      <c r="A43" t="str">
        <f t="shared" si="0"/>
        <v>UPDATE operadores set no_empleado='13173', departamento_id=105, area_id=20,  direccion_id=3, estado='Activo', telefono='6623370408', rfc='MOTE671230360', calle='ESPUELAS', colonia='TERRANOVA', cp='83296' WHERE id=131;</v>
      </c>
      <c r="B43">
        <v>131</v>
      </c>
      <c r="C43">
        <v>13173</v>
      </c>
      <c r="D43" t="s">
        <v>590</v>
      </c>
      <c r="E43" t="s">
        <v>278</v>
      </c>
      <c r="F43" t="s">
        <v>279</v>
      </c>
      <c r="G43" t="s">
        <v>97</v>
      </c>
      <c r="H43">
        <f>VLOOKUP(G43,departamentos!B:C,2,FALSE)</f>
        <v>105</v>
      </c>
      <c r="I43" t="s">
        <v>146</v>
      </c>
      <c r="J43">
        <f>VLOOKUP(I43,areas!B:C,2,FALSE)</f>
        <v>20</v>
      </c>
      <c r="K43" t="s">
        <v>99</v>
      </c>
      <c r="L43">
        <f>VLOOKUP(K43,direcciones!B:C,2,FALSE)</f>
        <v>3</v>
      </c>
      <c r="M43" t="s">
        <v>133</v>
      </c>
      <c r="N43" t="s">
        <v>30</v>
      </c>
      <c r="O43" t="s">
        <v>31</v>
      </c>
      <c r="P43">
        <f>VLOOKUP(O43,plazas!C:G,5,FALSE)</f>
        <v>4</v>
      </c>
      <c r="Q43" t="s">
        <v>591</v>
      </c>
      <c r="R43" t="s">
        <v>592</v>
      </c>
      <c r="S43" t="s">
        <v>33</v>
      </c>
      <c r="V43" t="s">
        <v>59</v>
      </c>
      <c r="W43">
        <v>6623370408</v>
      </c>
      <c r="AA43" t="s">
        <v>1159</v>
      </c>
      <c r="AB43" t="s">
        <v>1160</v>
      </c>
      <c r="AC43" t="s">
        <v>1161</v>
      </c>
      <c r="AD43">
        <v>83296</v>
      </c>
      <c r="AE43" t="s">
        <v>345</v>
      </c>
      <c r="AF43" t="e">
        <f>VLOOKUP(AE43,empresas!B:D,3,FALSE)</f>
        <v>#N/A</v>
      </c>
    </row>
    <row r="44" spans="1:32" hidden="1" x14ac:dyDescent="0.25">
      <c r="A44" t="str">
        <f t="shared" si="0"/>
        <v>UPDATE operadores set no_empleado='14583', departamento_id=12, area_id=5,  direccion_id=1, estado='Baja', telefono='2281916923', rfc='EOCD7409133L7', calle='RAFAEL VALENZUELA #110', colonia='RAFAEL LUCIO', cp='91110' WHERE id=136;</v>
      </c>
      <c r="B44">
        <v>136</v>
      </c>
      <c r="C44">
        <v>14583</v>
      </c>
      <c r="D44" t="s">
        <v>818</v>
      </c>
      <c r="E44" t="s">
        <v>65</v>
      </c>
      <c r="F44" t="s">
        <v>65</v>
      </c>
      <c r="G44" t="s">
        <v>27</v>
      </c>
      <c r="H44">
        <f>VLOOKUP(G44,departamentos!B:C,2,FALSE)</f>
        <v>12</v>
      </c>
      <c r="I44" t="s">
        <v>28</v>
      </c>
      <c r="J44">
        <f>VLOOKUP(I44,areas!B:C,2,FALSE)</f>
        <v>5</v>
      </c>
      <c r="K44" t="s">
        <v>28</v>
      </c>
      <c r="L44">
        <f>VLOOKUP(K44,direcciones!B:C,2,FALSE)</f>
        <v>1</v>
      </c>
      <c r="M44" t="s">
        <v>29</v>
      </c>
      <c r="N44" t="s">
        <v>262</v>
      </c>
      <c r="O44" t="s">
        <v>263</v>
      </c>
      <c r="P44">
        <f>VLOOKUP(O44,plazas!C:G,5,FALSE)</f>
        <v>9</v>
      </c>
      <c r="R44" t="s">
        <v>819</v>
      </c>
      <c r="S44" t="s">
        <v>33</v>
      </c>
      <c r="V44" t="s">
        <v>34</v>
      </c>
      <c r="W44">
        <v>2281916923</v>
      </c>
      <c r="X44" t="s">
        <v>820</v>
      </c>
      <c r="Y44" t="s">
        <v>660</v>
      </c>
      <c r="Z44" s="1">
        <v>45443</v>
      </c>
      <c r="AA44" t="s">
        <v>821</v>
      </c>
      <c r="AB44" t="s">
        <v>822</v>
      </c>
      <c r="AC44" t="s">
        <v>438</v>
      </c>
      <c r="AD44">
        <v>91110</v>
      </c>
      <c r="AE44" t="s">
        <v>127</v>
      </c>
      <c r="AF44" t="e">
        <f>VLOOKUP(AE44,empresas!B:D,3,FALSE)</f>
        <v>#N/A</v>
      </c>
    </row>
    <row r="45" spans="1:32" x14ac:dyDescent="0.25">
      <c r="A45" t="e">
        <f t="shared" si="0"/>
        <v>#N/A</v>
      </c>
      <c r="B45">
        <v>138</v>
      </c>
      <c r="C45">
        <v>11590</v>
      </c>
      <c r="D45" t="s">
        <v>1026</v>
      </c>
      <c r="E45" t="s">
        <v>1027</v>
      </c>
      <c r="F45" t="s">
        <v>471</v>
      </c>
      <c r="G45" t="s">
        <v>777</v>
      </c>
      <c r="H45" t="e">
        <f>VLOOKUP(G45,departamentos!B:C,2,FALSE)</f>
        <v>#N/A</v>
      </c>
      <c r="I45" t="s">
        <v>50</v>
      </c>
      <c r="J45">
        <f>VLOOKUP(I45,areas!B:C,2,FALSE)</f>
        <v>3</v>
      </c>
      <c r="K45" t="s">
        <v>28</v>
      </c>
      <c r="L45">
        <f>VLOOKUP(K45,direcciones!B:C,2,FALSE)</f>
        <v>1</v>
      </c>
      <c r="M45" t="s">
        <v>1028</v>
      </c>
      <c r="N45" t="s">
        <v>134</v>
      </c>
      <c r="O45" t="s">
        <v>263</v>
      </c>
      <c r="P45">
        <f>VLOOKUP(O45,plazas!C:G,5,FALSE)</f>
        <v>9</v>
      </c>
      <c r="R45" t="s">
        <v>1029</v>
      </c>
      <c r="S45" t="s">
        <v>33</v>
      </c>
      <c r="V45" t="s">
        <v>34</v>
      </c>
      <c r="AA45" t="s">
        <v>1030</v>
      </c>
      <c r="AB45" t="s">
        <v>1031</v>
      </c>
      <c r="AC45" t="s">
        <v>1032</v>
      </c>
      <c r="AD45">
        <v>44740</v>
      </c>
      <c r="AE45" t="s">
        <v>947</v>
      </c>
      <c r="AF45" t="e">
        <f>VLOOKUP(AE45,empresas!B:D,3,FALSE)</f>
        <v>#N/A</v>
      </c>
    </row>
    <row r="46" spans="1:32" hidden="1" x14ac:dyDescent="0.25">
      <c r="A46" t="str">
        <f t="shared" si="0"/>
        <v>UPDATE operadores set no_empleado='12638', departamento_id=13, area_id=20,  direccion_id=3, estado='Baja', telefono='+', rfc='PACF681003FC0', calle='+', colonia='+', cp='48310' WHERE id=141;</v>
      </c>
      <c r="B46">
        <v>141</v>
      </c>
      <c r="C46">
        <v>12638</v>
      </c>
      <c r="D46" t="s">
        <v>1347</v>
      </c>
      <c r="E46" t="s">
        <v>166</v>
      </c>
      <c r="F46" t="s">
        <v>144</v>
      </c>
      <c r="G46" t="s">
        <v>145</v>
      </c>
      <c r="H46">
        <f>VLOOKUP(G46,departamentos!B:C,2,FALSE)</f>
        <v>13</v>
      </c>
      <c r="I46" t="s">
        <v>146</v>
      </c>
      <c r="J46">
        <f>VLOOKUP(I46,areas!B:C,2,FALSE)</f>
        <v>20</v>
      </c>
      <c r="K46" t="s">
        <v>99</v>
      </c>
      <c r="L46">
        <f>VLOOKUP(K46,direcciones!B:C,2,FALSE)</f>
        <v>3</v>
      </c>
      <c r="M46" t="s">
        <v>1348</v>
      </c>
      <c r="N46" t="s">
        <v>148</v>
      </c>
      <c r="O46" t="s">
        <v>209</v>
      </c>
      <c r="P46">
        <f>VLOOKUP(O46,plazas!C:G,5,FALSE)</f>
        <v>7</v>
      </c>
      <c r="Q46" t="s">
        <v>1349</v>
      </c>
      <c r="R46" t="s">
        <v>1350</v>
      </c>
      <c r="S46" t="s">
        <v>33</v>
      </c>
      <c r="V46" t="s">
        <v>34</v>
      </c>
      <c r="W46" t="s">
        <v>714</v>
      </c>
      <c r="AA46" t="s">
        <v>1351</v>
      </c>
      <c r="AB46" t="s">
        <v>714</v>
      </c>
      <c r="AC46" t="s">
        <v>714</v>
      </c>
      <c r="AD46">
        <v>48310</v>
      </c>
      <c r="AE46" t="s">
        <v>426</v>
      </c>
      <c r="AF46" t="e">
        <f>VLOOKUP(AE46,empresas!B:D,3,FALSE)</f>
        <v>#N/A</v>
      </c>
    </row>
    <row r="47" spans="1:32" hidden="1" x14ac:dyDescent="0.25">
      <c r="A47" t="str">
        <f t="shared" si="0"/>
        <v>UPDATE operadores set no_empleado='12624', departamento_id=21, area_id=3,  direccion_id=5, estado='Activo', telefono='+', rfc='FEGJ8406184G7', calle='america 88', colonia='Aguacatal', cp='91130' WHERE id=144;</v>
      </c>
      <c r="B47">
        <v>144</v>
      </c>
      <c r="C47">
        <v>12624</v>
      </c>
      <c r="D47" t="s">
        <v>1714</v>
      </c>
      <c r="E47" t="s">
        <v>1715</v>
      </c>
      <c r="F47" t="s">
        <v>259</v>
      </c>
      <c r="G47" t="s">
        <v>49</v>
      </c>
      <c r="H47">
        <f>VLOOKUP(G47,departamentos!B:C,2,FALSE)</f>
        <v>21</v>
      </c>
      <c r="I47" t="s">
        <v>50</v>
      </c>
      <c r="J47">
        <f>VLOOKUP(I47,areas!B:C,2,FALSE)</f>
        <v>3</v>
      </c>
      <c r="K47" t="s">
        <v>49</v>
      </c>
      <c r="L47">
        <f>VLOOKUP(K47,direcciones!B:C,2,FALSE)</f>
        <v>5</v>
      </c>
      <c r="M47" t="s">
        <v>133</v>
      </c>
      <c r="N47" t="s">
        <v>30</v>
      </c>
      <c r="O47" t="s">
        <v>209</v>
      </c>
      <c r="P47">
        <f>VLOOKUP(O47,plazas!C:G,5,FALSE)</f>
        <v>7</v>
      </c>
      <c r="Q47" t="s">
        <v>1716</v>
      </c>
      <c r="R47" t="s">
        <v>1717</v>
      </c>
      <c r="S47" t="s">
        <v>1718</v>
      </c>
      <c r="T47" t="s">
        <v>1719</v>
      </c>
      <c r="U47" t="s">
        <v>1720</v>
      </c>
      <c r="V47" t="s">
        <v>59</v>
      </c>
      <c r="W47" t="s">
        <v>714</v>
      </c>
      <c r="X47" t="s">
        <v>1721</v>
      </c>
      <c r="Y47" t="s">
        <v>199</v>
      </c>
      <c r="Z47" s="1">
        <v>44503</v>
      </c>
      <c r="AA47" t="s">
        <v>1722</v>
      </c>
      <c r="AB47" t="s">
        <v>1723</v>
      </c>
      <c r="AC47" t="s">
        <v>1724</v>
      </c>
      <c r="AD47">
        <v>91130</v>
      </c>
      <c r="AE47" t="s">
        <v>217</v>
      </c>
      <c r="AF47">
        <f>VLOOKUP(AE47,empresas!B:D,3,FALSE)</f>
        <v>11</v>
      </c>
    </row>
    <row r="48" spans="1:32" hidden="1" x14ac:dyDescent="0.25">
      <c r="A48" t="str">
        <f t="shared" si="0"/>
        <v>UPDATE operadores set no_empleado='12686', departamento_id=13, area_id=20,  direccion_id=3, estado='Activo', telefono='+', rfc='MEGJ690103GG1', calle='+', colonia='+', cp='48310' WHERE id=145;</v>
      </c>
      <c r="B48">
        <v>145</v>
      </c>
      <c r="C48">
        <v>12686</v>
      </c>
      <c r="D48" t="s">
        <v>1878</v>
      </c>
      <c r="E48" t="s">
        <v>166</v>
      </c>
      <c r="F48" t="s">
        <v>144</v>
      </c>
      <c r="G48" t="s">
        <v>145</v>
      </c>
      <c r="H48">
        <f>VLOOKUP(G48,departamentos!B:C,2,FALSE)</f>
        <v>13</v>
      </c>
      <c r="I48" t="s">
        <v>146</v>
      </c>
      <c r="J48">
        <f>VLOOKUP(I48,areas!B:C,2,FALSE)</f>
        <v>20</v>
      </c>
      <c r="K48" t="s">
        <v>99</v>
      </c>
      <c r="L48">
        <f>VLOOKUP(K48,direcciones!B:C,2,FALSE)</f>
        <v>3</v>
      </c>
      <c r="M48" t="s">
        <v>1879</v>
      </c>
      <c r="N48" t="s">
        <v>148</v>
      </c>
      <c r="O48" t="s">
        <v>209</v>
      </c>
      <c r="P48">
        <f>VLOOKUP(O48,plazas!C:G,5,FALSE)</f>
        <v>7</v>
      </c>
      <c r="Q48" t="s">
        <v>1880</v>
      </c>
      <c r="R48" t="s">
        <v>1880</v>
      </c>
      <c r="S48" t="s">
        <v>33</v>
      </c>
      <c r="V48" t="s">
        <v>59</v>
      </c>
      <c r="W48" t="s">
        <v>714</v>
      </c>
      <c r="AA48" t="s">
        <v>1881</v>
      </c>
      <c r="AB48" t="s">
        <v>714</v>
      </c>
      <c r="AC48" t="s">
        <v>714</v>
      </c>
      <c r="AD48">
        <v>48310</v>
      </c>
      <c r="AE48" t="s">
        <v>426</v>
      </c>
      <c r="AF48" t="e">
        <f>VLOOKUP(AE48,empresas!B:D,3,FALSE)</f>
        <v>#N/A</v>
      </c>
    </row>
    <row r="49" spans="1:32" hidden="1" x14ac:dyDescent="0.25">
      <c r="A49" t="str">
        <f t="shared" si="0"/>
        <v>UPDATE operadores set no_empleado='10191', departamento_id=103, area_id=5,  direccion_id=7, estado='Baja', telefono='', rfc='AUMI620628RWA', calle='', colonia='', cp='' WHERE id=149;</v>
      </c>
      <c r="B49">
        <v>149</v>
      </c>
      <c r="C49">
        <v>10191</v>
      </c>
      <c r="D49" t="s">
        <v>1705</v>
      </c>
      <c r="E49" t="s">
        <v>500</v>
      </c>
      <c r="F49" t="s">
        <v>500</v>
      </c>
      <c r="G49" t="s">
        <v>117</v>
      </c>
      <c r="H49">
        <f>VLOOKUP(G49,departamentos!B:C,2,FALSE)</f>
        <v>103</v>
      </c>
      <c r="I49" t="s">
        <v>28</v>
      </c>
      <c r="J49">
        <f>VLOOKUP(I49,areas!B:C,2,FALSE)</f>
        <v>5</v>
      </c>
      <c r="K49" t="s">
        <v>108</v>
      </c>
      <c r="L49">
        <f>VLOOKUP(K49,direcciones!B:C,2,FALSE)</f>
        <v>7</v>
      </c>
      <c r="M49" t="s">
        <v>501</v>
      </c>
      <c r="N49" t="s">
        <v>262</v>
      </c>
      <c r="O49" t="s">
        <v>263</v>
      </c>
      <c r="P49">
        <f>VLOOKUP(O49,plazas!C:G,5,FALSE)</f>
        <v>9</v>
      </c>
      <c r="R49" t="s">
        <v>1706</v>
      </c>
      <c r="S49" t="s">
        <v>33</v>
      </c>
      <c r="V49" t="s">
        <v>34</v>
      </c>
      <c r="AA49" t="s">
        <v>1707</v>
      </c>
      <c r="AE49" t="s">
        <v>271</v>
      </c>
      <c r="AF49">
        <f>VLOOKUP(AE49,empresas!B:D,3,FALSE)</f>
        <v>2</v>
      </c>
    </row>
    <row r="50" spans="1:32" hidden="1" x14ac:dyDescent="0.25">
      <c r="A50" t="str">
        <f t="shared" si="0"/>
        <v>UPDATE operadores set no_empleado='10514', departamento_id=105, area_id=19,  direccion_id=3, estado='Activo', telefono='6241515093', rfc='AUFJ650625PS2', calle='NETZAHULCOYOTL E/AZTECAS Y OTOMIES', colonia='LOMA OBRERA', cp='23472' WHERE id=151;</v>
      </c>
      <c r="B50">
        <v>151</v>
      </c>
      <c r="C50">
        <v>10514</v>
      </c>
      <c r="D50" t="s">
        <v>1785</v>
      </c>
      <c r="E50" t="s">
        <v>586</v>
      </c>
      <c r="F50" t="s">
        <v>116</v>
      </c>
      <c r="G50" t="s">
        <v>97</v>
      </c>
      <c r="H50">
        <f>VLOOKUP(G50,departamentos!B:C,2,FALSE)</f>
        <v>105</v>
      </c>
      <c r="I50" t="s">
        <v>98</v>
      </c>
      <c r="J50">
        <f>VLOOKUP(I50,areas!B:C,2,FALSE)</f>
        <v>19</v>
      </c>
      <c r="K50" t="s">
        <v>99</v>
      </c>
      <c r="L50">
        <f>VLOOKUP(K50,direcciones!B:C,2,FALSE)</f>
        <v>3</v>
      </c>
      <c r="M50" t="s">
        <v>635</v>
      </c>
      <c r="N50" t="s">
        <v>101</v>
      </c>
      <c r="O50" t="s">
        <v>53</v>
      </c>
      <c r="P50">
        <f>VLOOKUP(O50,plazas!C:G,5,FALSE)</f>
        <v>1</v>
      </c>
      <c r="Q50" t="s">
        <v>1786</v>
      </c>
      <c r="R50" t="s">
        <v>1787</v>
      </c>
      <c r="S50" t="s">
        <v>33</v>
      </c>
      <c r="V50" t="s">
        <v>59</v>
      </c>
      <c r="W50">
        <v>6241515093</v>
      </c>
      <c r="AA50" t="s">
        <v>1788</v>
      </c>
      <c r="AB50" t="s">
        <v>1789</v>
      </c>
      <c r="AC50" t="s">
        <v>1790</v>
      </c>
      <c r="AD50">
        <v>23472</v>
      </c>
      <c r="AE50" t="s">
        <v>75</v>
      </c>
      <c r="AF50" t="e">
        <f>VLOOKUP(AE50,empresas!B:D,3,FALSE)</f>
        <v>#N/A</v>
      </c>
    </row>
    <row r="51" spans="1:32" hidden="1" x14ac:dyDescent="0.25">
      <c r="A51" t="str">
        <f t="shared" si="0"/>
        <v>UPDATE operadores set no_empleado='12835', departamento_id=103, area_id=5,  direccion_id=7, estado='Baja', telefono='', rfc='JUSC941207AS3', calle='', colonia='', cp='' WHERE id=152;</v>
      </c>
      <c r="B51">
        <v>152</v>
      </c>
      <c r="C51">
        <v>12835</v>
      </c>
      <c r="D51" t="s">
        <v>720</v>
      </c>
      <c r="E51" t="s">
        <v>500</v>
      </c>
      <c r="F51" t="s">
        <v>500</v>
      </c>
      <c r="G51" t="s">
        <v>117</v>
      </c>
      <c r="H51">
        <f>VLOOKUP(G51,departamentos!B:C,2,FALSE)</f>
        <v>103</v>
      </c>
      <c r="I51" t="s">
        <v>28</v>
      </c>
      <c r="J51">
        <f>VLOOKUP(I51,areas!B:C,2,FALSE)</f>
        <v>5</v>
      </c>
      <c r="K51" t="s">
        <v>108</v>
      </c>
      <c r="L51">
        <f>VLOOKUP(K51,direcciones!B:C,2,FALSE)</f>
        <v>7</v>
      </c>
      <c r="M51" t="s">
        <v>261</v>
      </c>
      <c r="N51" t="s">
        <v>262</v>
      </c>
      <c r="O51" t="s">
        <v>263</v>
      </c>
      <c r="P51">
        <f>VLOOKUP(O51,plazas!C:G,5,FALSE)</f>
        <v>9</v>
      </c>
      <c r="R51" t="s">
        <v>721</v>
      </c>
      <c r="S51" t="s">
        <v>33</v>
      </c>
      <c r="V51" t="s">
        <v>34</v>
      </c>
      <c r="AA51" t="s">
        <v>722</v>
      </c>
      <c r="AE51" t="s">
        <v>271</v>
      </c>
      <c r="AF51">
        <f>VLOOKUP(AE51,empresas!B:D,3,FALSE)</f>
        <v>2</v>
      </c>
    </row>
    <row r="52" spans="1:32" hidden="1" x14ac:dyDescent="0.25">
      <c r="A52" t="str">
        <f t="shared" si="0"/>
        <v>UPDATE operadores set no_empleado='12231', departamento_id=105, area_id=19,  direccion_id=3, estado='Activo', telefono='6121593189', rfc='AARE780918GI1', calle='transpeninsular  mza 2 lote 3  sin numero', colonia='santa anita', cp='23420' WHERE id=154;</v>
      </c>
      <c r="B52">
        <v>154</v>
      </c>
      <c r="C52">
        <v>12231</v>
      </c>
      <c r="D52" t="s">
        <v>934</v>
      </c>
      <c r="E52" t="s">
        <v>96</v>
      </c>
      <c r="F52" t="s">
        <v>65</v>
      </c>
      <c r="G52" t="s">
        <v>97</v>
      </c>
      <c r="H52">
        <f>VLOOKUP(G52,departamentos!B:C,2,FALSE)</f>
        <v>105</v>
      </c>
      <c r="I52" t="s">
        <v>98</v>
      </c>
      <c r="J52">
        <f>VLOOKUP(I52,areas!B:C,2,FALSE)</f>
        <v>19</v>
      </c>
      <c r="K52" t="s">
        <v>99</v>
      </c>
      <c r="L52">
        <f>VLOOKUP(K52,direcciones!B:C,2,FALSE)</f>
        <v>3</v>
      </c>
      <c r="M52" t="s">
        <v>935</v>
      </c>
      <c r="N52" t="s">
        <v>547</v>
      </c>
      <c r="O52" t="s">
        <v>53</v>
      </c>
      <c r="P52">
        <f>VLOOKUP(O52,plazas!C:G,5,FALSE)</f>
        <v>1</v>
      </c>
      <c r="R52" t="s">
        <v>936</v>
      </c>
      <c r="S52" t="s">
        <v>33</v>
      </c>
      <c r="V52" t="s">
        <v>59</v>
      </c>
      <c r="W52">
        <v>6121593189</v>
      </c>
      <c r="AA52" t="s">
        <v>937</v>
      </c>
      <c r="AB52" t="s">
        <v>938</v>
      </c>
      <c r="AC52" t="s">
        <v>939</v>
      </c>
      <c r="AD52">
        <v>23420</v>
      </c>
      <c r="AE52" t="s">
        <v>75</v>
      </c>
      <c r="AF52" t="e">
        <f>VLOOKUP(AE52,empresas!B:D,3,FALSE)</f>
        <v>#N/A</v>
      </c>
    </row>
    <row r="53" spans="1:32" hidden="1" x14ac:dyDescent="0.25">
      <c r="A53" t="str">
        <f t="shared" si="0"/>
        <v>UPDATE operadores set no_empleado='13483', departamento_id=105, area_id=19,  direccion_id=3, estado='Baja', telefono='6242152071', rfc='LAHJ970409PW0', calle='MZ03 LT16 FRACC. LAGUNITAS II', colonia='LAGUNITAS', cp='23462' WHERE id=157;</v>
      </c>
      <c r="B53">
        <v>157</v>
      </c>
      <c r="C53">
        <v>13483</v>
      </c>
      <c r="D53" t="s">
        <v>1856</v>
      </c>
      <c r="E53" t="s">
        <v>249</v>
      </c>
      <c r="F53" t="s">
        <v>26</v>
      </c>
      <c r="G53" t="s">
        <v>97</v>
      </c>
      <c r="H53">
        <f>VLOOKUP(G53,departamentos!B:C,2,FALSE)</f>
        <v>105</v>
      </c>
      <c r="I53" t="s">
        <v>98</v>
      </c>
      <c r="J53">
        <f>VLOOKUP(I53,areas!B:C,2,FALSE)</f>
        <v>19</v>
      </c>
      <c r="K53" t="s">
        <v>99</v>
      </c>
      <c r="L53">
        <f>VLOOKUP(K53,direcciones!B:C,2,FALSE)</f>
        <v>3</v>
      </c>
      <c r="M53" t="s">
        <v>1069</v>
      </c>
      <c r="N53" t="s">
        <v>101</v>
      </c>
      <c r="O53" t="s">
        <v>53</v>
      </c>
      <c r="P53">
        <f>VLOOKUP(O53,plazas!C:G,5,FALSE)</f>
        <v>1</v>
      </c>
      <c r="R53" t="s">
        <v>1857</v>
      </c>
      <c r="S53" t="s">
        <v>33</v>
      </c>
      <c r="V53" t="s">
        <v>34</v>
      </c>
      <c r="W53">
        <v>6242152071</v>
      </c>
      <c r="AA53" t="s">
        <v>1858</v>
      </c>
      <c r="AB53" t="s">
        <v>1859</v>
      </c>
      <c r="AC53" t="s">
        <v>1200</v>
      </c>
      <c r="AD53">
        <v>23462</v>
      </c>
      <c r="AE53" t="s">
        <v>94</v>
      </c>
      <c r="AF53" t="e">
        <f>VLOOKUP(AE53,empresas!B:D,3,FALSE)</f>
        <v>#N/A</v>
      </c>
    </row>
    <row r="54" spans="1:32" hidden="1" x14ac:dyDescent="0.25">
      <c r="A54" t="str">
        <f t="shared" si="0"/>
        <v>UPDATE operadores set no_empleado='13706', departamento_id=12, area_id=5,  direccion_id=1, estado='Baja', telefono='3318854313', rfc='GUAG9106024KA', calle='CHAPALA', colonia='Lomas Del Refugio', cp='45186' WHERE id=159;</v>
      </c>
      <c r="B54">
        <v>159</v>
      </c>
      <c r="C54">
        <v>13706</v>
      </c>
      <c r="D54" t="s">
        <v>1550</v>
      </c>
      <c r="E54" t="s">
        <v>26</v>
      </c>
      <c r="F54" t="s">
        <v>26</v>
      </c>
      <c r="G54" t="s">
        <v>27</v>
      </c>
      <c r="H54">
        <f>VLOOKUP(G54,departamentos!B:C,2,FALSE)</f>
        <v>12</v>
      </c>
      <c r="I54" t="s">
        <v>28</v>
      </c>
      <c r="J54">
        <f>VLOOKUP(I54,areas!B:C,2,FALSE)</f>
        <v>5</v>
      </c>
      <c r="K54" t="s">
        <v>28</v>
      </c>
      <c r="L54">
        <f>VLOOKUP(K54,direcciones!B:C,2,FALSE)</f>
        <v>1</v>
      </c>
      <c r="M54" t="s">
        <v>133</v>
      </c>
      <c r="N54" t="s">
        <v>134</v>
      </c>
      <c r="O54" t="s">
        <v>41</v>
      </c>
      <c r="P54">
        <f>VLOOKUP(O54,plazas!C:G,5,FALSE)</f>
        <v>3</v>
      </c>
      <c r="R54" t="s">
        <v>1551</v>
      </c>
      <c r="S54" t="s">
        <v>33</v>
      </c>
      <c r="V54" t="s">
        <v>34</v>
      </c>
      <c r="W54">
        <v>3318854313</v>
      </c>
      <c r="X54" t="s">
        <v>1552</v>
      </c>
      <c r="Y54" t="s">
        <v>90</v>
      </c>
      <c r="Z54" s="1">
        <v>44814</v>
      </c>
      <c r="AA54" t="s">
        <v>1553</v>
      </c>
      <c r="AB54" t="s">
        <v>1554</v>
      </c>
      <c r="AC54" t="s">
        <v>1555</v>
      </c>
      <c r="AD54">
        <v>45186</v>
      </c>
      <c r="AE54" t="s">
        <v>46</v>
      </c>
      <c r="AF54" t="e">
        <f>VLOOKUP(AE54,empresas!B:D,3,FALSE)</f>
        <v>#N/A</v>
      </c>
    </row>
    <row r="55" spans="1:32" hidden="1" x14ac:dyDescent="0.25">
      <c r="A55" t="str">
        <f t="shared" si="0"/>
        <v>UPDATE operadores set no_empleado='12626', departamento_id=105, area_id=20,  direccion_id=3, estado='Activo', telefono='+', rfc='GAGH880205IA8', calle='+', colonia='+', cp='48310' WHERE id=160;</v>
      </c>
      <c r="B55">
        <v>160</v>
      </c>
      <c r="C55">
        <v>12626</v>
      </c>
      <c r="D55" t="s">
        <v>1614</v>
      </c>
      <c r="E55" t="s">
        <v>296</v>
      </c>
      <c r="F55" t="s">
        <v>297</v>
      </c>
      <c r="G55" t="s">
        <v>97</v>
      </c>
      <c r="H55">
        <f>VLOOKUP(G55,departamentos!B:C,2,FALSE)</f>
        <v>105</v>
      </c>
      <c r="I55" t="s">
        <v>146</v>
      </c>
      <c r="J55">
        <f>VLOOKUP(I55,areas!B:C,2,FALSE)</f>
        <v>20</v>
      </c>
      <c r="K55" t="s">
        <v>99</v>
      </c>
      <c r="L55">
        <f>VLOOKUP(K55,direcciones!B:C,2,FALSE)</f>
        <v>3</v>
      </c>
      <c r="M55" t="s">
        <v>133</v>
      </c>
      <c r="N55" t="s">
        <v>30</v>
      </c>
      <c r="O55" t="s">
        <v>209</v>
      </c>
      <c r="P55">
        <f>VLOOKUP(O55,plazas!C:G,5,FALSE)</f>
        <v>7</v>
      </c>
      <c r="Q55" t="s">
        <v>1615</v>
      </c>
      <c r="R55" t="s">
        <v>1616</v>
      </c>
      <c r="S55" t="s">
        <v>33</v>
      </c>
      <c r="V55" t="s">
        <v>59</v>
      </c>
      <c r="W55" t="s">
        <v>714</v>
      </c>
      <c r="AA55" t="s">
        <v>1617</v>
      </c>
      <c r="AB55" t="s">
        <v>714</v>
      </c>
      <c r="AC55" t="s">
        <v>714</v>
      </c>
      <c r="AD55">
        <v>48310</v>
      </c>
      <c r="AE55" t="s">
        <v>426</v>
      </c>
      <c r="AF55" t="e">
        <f>VLOOKUP(AE55,empresas!B:D,3,FALSE)</f>
        <v>#N/A</v>
      </c>
    </row>
    <row r="56" spans="1:32" hidden="1" x14ac:dyDescent="0.25">
      <c r="A56" t="str">
        <f t="shared" si="0"/>
        <v>UPDATE operadores set no_empleado='13023', departamento_id=13, area_id=20,  direccion_id=3, estado='Baja', telefono='+', rfc='EAGD8504174R2', calle='ECUADOR 1530', colonia='Lázaro Cárdenas', cp='48330' WHERE id=162;</v>
      </c>
      <c r="B56">
        <v>162</v>
      </c>
      <c r="C56">
        <v>13023</v>
      </c>
      <c r="D56" t="s">
        <v>897</v>
      </c>
      <c r="E56" t="s">
        <v>166</v>
      </c>
      <c r="F56" t="s">
        <v>144</v>
      </c>
      <c r="G56" t="s">
        <v>145</v>
      </c>
      <c r="H56">
        <f>VLOOKUP(G56,departamentos!B:C,2,FALSE)</f>
        <v>13</v>
      </c>
      <c r="I56" t="s">
        <v>146</v>
      </c>
      <c r="J56">
        <f>VLOOKUP(I56,areas!B:C,2,FALSE)</f>
        <v>20</v>
      </c>
      <c r="K56" t="s">
        <v>99</v>
      </c>
      <c r="L56">
        <f>VLOOKUP(K56,direcciones!B:C,2,FALSE)</f>
        <v>3</v>
      </c>
      <c r="M56" t="s">
        <v>898</v>
      </c>
      <c r="N56" t="s">
        <v>156</v>
      </c>
      <c r="O56" t="s">
        <v>209</v>
      </c>
      <c r="P56">
        <f>VLOOKUP(O56,plazas!C:G,5,FALSE)</f>
        <v>7</v>
      </c>
      <c r="Q56" t="s">
        <v>899</v>
      </c>
      <c r="R56" t="s">
        <v>900</v>
      </c>
      <c r="S56" t="s">
        <v>33</v>
      </c>
      <c r="V56" t="s">
        <v>34</v>
      </c>
      <c r="W56" t="s">
        <v>714</v>
      </c>
      <c r="AA56" t="s">
        <v>901</v>
      </c>
      <c r="AB56" t="s">
        <v>902</v>
      </c>
      <c r="AC56" t="s">
        <v>903</v>
      </c>
      <c r="AD56">
        <v>48330</v>
      </c>
      <c r="AE56" t="s">
        <v>426</v>
      </c>
      <c r="AF56" t="e">
        <f>VLOOKUP(AE56,empresas!B:D,3,FALSE)</f>
        <v>#N/A</v>
      </c>
    </row>
    <row r="57" spans="1:32" hidden="1" x14ac:dyDescent="0.25">
      <c r="A57" t="str">
        <f t="shared" si="0"/>
        <v>UPDATE operadores set no_empleado='14986', departamento_id=49, area_id=3,  direccion_id=8, estado='Activo', telefono='2281789626', rfc='ROPE831012JP5', calle='PRV CIRCUITO VENUZ 8 PROL. NAVARRETE Y PORVENIR', colonia='CERRO COLORADO', cp='91026' WHERE id=163;</v>
      </c>
      <c r="B57">
        <v>163</v>
      </c>
      <c r="C57">
        <v>14986</v>
      </c>
      <c r="D57" t="s">
        <v>975</v>
      </c>
      <c r="E57" t="s">
        <v>691</v>
      </c>
      <c r="F57" t="s">
        <v>65</v>
      </c>
      <c r="G57" t="s">
        <v>692</v>
      </c>
      <c r="H57">
        <f>VLOOKUP(G57,departamentos!B:C,2,FALSE)</f>
        <v>49</v>
      </c>
      <c r="I57" t="s">
        <v>50</v>
      </c>
      <c r="J57">
        <f>VLOOKUP(I57,areas!B:C,2,FALSE)</f>
        <v>3</v>
      </c>
      <c r="K57" t="s">
        <v>692</v>
      </c>
      <c r="L57">
        <f>VLOOKUP(K57,direcciones!B:C,2,FALSE)</f>
        <v>8</v>
      </c>
      <c r="M57" t="s">
        <v>133</v>
      </c>
      <c r="N57" t="s">
        <v>30</v>
      </c>
      <c r="O57" t="s">
        <v>209</v>
      </c>
      <c r="P57">
        <f>VLOOKUP(O57,plazas!C:G,5,FALSE)</f>
        <v>7</v>
      </c>
      <c r="R57" t="s">
        <v>976</v>
      </c>
      <c r="S57" t="s">
        <v>977</v>
      </c>
      <c r="T57" t="s">
        <v>978</v>
      </c>
      <c r="U57" t="s">
        <v>979</v>
      </c>
      <c r="V57" t="s">
        <v>59</v>
      </c>
      <c r="W57">
        <v>2281789626</v>
      </c>
      <c r="AA57" t="s">
        <v>980</v>
      </c>
      <c r="AB57" t="s">
        <v>981</v>
      </c>
      <c r="AC57" t="s">
        <v>696</v>
      </c>
      <c r="AD57">
        <v>91026</v>
      </c>
      <c r="AE57" t="s">
        <v>217</v>
      </c>
      <c r="AF57">
        <f>VLOOKUP(AE57,empresas!B:D,3,FALSE)</f>
        <v>11</v>
      </c>
    </row>
    <row r="58" spans="1:32" hidden="1" x14ac:dyDescent="0.25">
      <c r="A58" t="str">
        <f t="shared" si="0"/>
        <v>UPDATE operadores set no_empleado='10292', departamento_id=13, area_id=20,  direccion_id=3, estado='Activo', telefono='8341556', rfc='NIMH8505134SA', calle='CALLE 3', colonia='MARGARITA MAZA DE JUAREZ', cp='91157' WHERE id=165;</v>
      </c>
      <c r="B58">
        <v>165</v>
      </c>
      <c r="C58">
        <v>10292</v>
      </c>
      <c r="D58" t="s">
        <v>159</v>
      </c>
      <c r="E58" t="s">
        <v>1578</v>
      </c>
      <c r="F58" t="s">
        <v>454</v>
      </c>
      <c r="G58" t="s">
        <v>145</v>
      </c>
      <c r="H58">
        <f>VLOOKUP(G58,departamentos!B:C,2,FALSE)</f>
        <v>13</v>
      </c>
      <c r="I58" t="s">
        <v>146</v>
      </c>
      <c r="J58">
        <f>VLOOKUP(I58,areas!B:C,2,FALSE)</f>
        <v>20</v>
      </c>
      <c r="K58" t="s">
        <v>99</v>
      </c>
      <c r="L58">
        <f>VLOOKUP(K58,direcciones!B:C,2,FALSE)</f>
        <v>3</v>
      </c>
      <c r="M58" t="s">
        <v>155</v>
      </c>
      <c r="N58" t="s">
        <v>156</v>
      </c>
      <c r="O58" t="s">
        <v>157</v>
      </c>
      <c r="P58" t="e">
        <f>VLOOKUP(O58,plazas!C:G,5,FALSE)</f>
        <v>#N/A</v>
      </c>
      <c r="Q58" t="s">
        <v>160</v>
      </c>
      <c r="R58" t="s">
        <v>161</v>
      </c>
      <c r="S58" t="s">
        <v>33</v>
      </c>
      <c r="V58" t="s">
        <v>59</v>
      </c>
      <c r="W58">
        <v>8341556</v>
      </c>
      <c r="AA58" t="s">
        <v>1579</v>
      </c>
      <c r="AB58" t="s">
        <v>1580</v>
      </c>
      <c r="AC58" t="s">
        <v>1581</v>
      </c>
      <c r="AD58">
        <v>91157</v>
      </c>
      <c r="AE58" t="s">
        <v>75</v>
      </c>
      <c r="AF58" t="e">
        <f>VLOOKUP(AE58,empresas!B:D,3,FALSE)</f>
        <v>#N/A</v>
      </c>
    </row>
    <row r="59" spans="1:32" hidden="1" x14ac:dyDescent="0.25">
      <c r="A59" t="str">
        <f t="shared" si="0"/>
        <v>UPDATE operadores set no_empleado='14254', departamento_id=105, area_id=20,  direccion_id=3, estado='Activo', telefono='3222942398', rfc='PAMR550619', calle='PELICANOS 124', colonia='Marina Vallarta', cp='48335' WHERE id=168;</v>
      </c>
      <c r="B59">
        <v>168</v>
      </c>
      <c r="C59">
        <v>14254</v>
      </c>
      <c r="D59" t="s">
        <v>3303</v>
      </c>
      <c r="E59" t="s">
        <v>1761</v>
      </c>
      <c r="F59" t="s">
        <v>116</v>
      </c>
      <c r="G59" t="s">
        <v>97</v>
      </c>
      <c r="H59">
        <f>VLOOKUP(G59,departamentos!B:C,2,FALSE)</f>
        <v>105</v>
      </c>
      <c r="I59" t="s">
        <v>146</v>
      </c>
      <c r="J59">
        <f>VLOOKUP(I59,areas!B:C,2,FALSE)</f>
        <v>20</v>
      </c>
      <c r="K59" t="s">
        <v>99</v>
      </c>
      <c r="L59">
        <f>VLOOKUP(K59,direcciones!B:C,2,FALSE)</f>
        <v>3</v>
      </c>
      <c r="M59" t="s">
        <v>133</v>
      </c>
      <c r="N59" t="s">
        <v>30</v>
      </c>
      <c r="O59" t="s">
        <v>209</v>
      </c>
      <c r="P59">
        <f>VLOOKUP(O59,plazas!C:G,5,FALSE)</f>
        <v>7</v>
      </c>
      <c r="Q59" t="s">
        <v>3304</v>
      </c>
      <c r="R59" t="s">
        <v>3304</v>
      </c>
      <c r="S59" t="s">
        <v>33</v>
      </c>
      <c r="V59" t="s">
        <v>59</v>
      </c>
      <c r="W59">
        <v>3222942398</v>
      </c>
      <c r="AA59" t="s">
        <v>3305</v>
      </c>
      <c r="AB59" t="s">
        <v>3306</v>
      </c>
      <c r="AC59" t="s">
        <v>3307</v>
      </c>
      <c r="AD59">
        <v>48335</v>
      </c>
      <c r="AE59" t="s">
        <v>217</v>
      </c>
      <c r="AF59">
        <f>VLOOKUP(AE59,empresas!B:D,3,FALSE)</f>
        <v>11</v>
      </c>
    </row>
    <row r="60" spans="1:32" hidden="1" x14ac:dyDescent="0.25">
      <c r="A60" t="str">
        <f t="shared" si="0"/>
        <v>UPDATE operadores set no_empleado='10536', departamento_id=105, area_id=20,  direccion_id=3, estado='Activo', telefono='6131119581', rfc='NATF630826GK8', calle='GOMEZ FARIAS #502', colonia='Zona Centro', cp='23600' WHERE id=174;</v>
      </c>
      <c r="B60">
        <v>174</v>
      </c>
      <c r="C60">
        <v>10536</v>
      </c>
      <c r="D60" t="s">
        <v>1286</v>
      </c>
      <c r="E60" t="s">
        <v>219</v>
      </c>
      <c r="F60" t="s">
        <v>116</v>
      </c>
      <c r="G60" t="s">
        <v>97</v>
      </c>
      <c r="H60">
        <f>VLOOKUP(G60,departamentos!B:C,2,FALSE)</f>
        <v>105</v>
      </c>
      <c r="I60" t="s">
        <v>146</v>
      </c>
      <c r="J60">
        <f>VLOOKUP(I60,areas!B:C,2,FALSE)</f>
        <v>20</v>
      </c>
      <c r="K60" t="s">
        <v>99</v>
      </c>
      <c r="L60">
        <f>VLOOKUP(K60,direcciones!B:C,2,FALSE)</f>
        <v>3</v>
      </c>
      <c r="M60" t="s">
        <v>1287</v>
      </c>
      <c r="N60" t="s">
        <v>251</v>
      </c>
      <c r="O60" t="s">
        <v>53</v>
      </c>
      <c r="P60">
        <f>VLOOKUP(O60,plazas!C:G,5,FALSE)</f>
        <v>1</v>
      </c>
      <c r="Q60" t="s">
        <v>1288</v>
      </c>
      <c r="R60" t="s">
        <v>1289</v>
      </c>
      <c r="S60" t="s">
        <v>33</v>
      </c>
      <c r="V60" t="s">
        <v>59</v>
      </c>
      <c r="W60">
        <v>6131119581</v>
      </c>
      <c r="AA60" t="s">
        <v>1290</v>
      </c>
      <c r="AB60" t="s">
        <v>1291</v>
      </c>
      <c r="AC60" t="s">
        <v>1292</v>
      </c>
      <c r="AD60">
        <v>23600</v>
      </c>
      <c r="AE60" t="s">
        <v>75</v>
      </c>
      <c r="AF60" t="e">
        <f>VLOOKUP(AE60,empresas!B:D,3,FALSE)</f>
        <v>#N/A</v>
      </c>
    </row>
    <row r="61" spans="1:32" hidden="1" x14ac:dyDescent="0.25">
      <c r="A61" t="str">
        <f t="shared" si="0"/>
        <v>UPDATE operadores set no_empleado='14362', departamento_id=12, area_id=5,  direccion_id=1, estado='Activo', telefono='2282834639', rfc='JICE920304LG7', calle='PRIV. LOS PINOS 15', colonia='Lomas Del Seminario', cp='91023' WHERE id=177;</v>
      </c>
      <c r="B61">
        <v>177</v>
      </c>
      <c r="C61">
        <v>14362</v>
      </c>
      <c r="D61" t="s">
        <v>1000</v>
      </c>
      <c r="E61" t="s">
        <v>65</v>
      </c>
      <c r="F61" t="s">
        <v>65</v>
      </c>
      <c r="G61" t="s">
        <v>27</v>
      </c>
      <c r="H61">
        <f>VLOOKUP(G61,departamentos!B:C,2,FALSE)</f>
        <v>12</v>
      </c>
      <c r="I61" t="s">
        <v>28</v>
      </c>
      <c r="J61">
        <f>VLOOKUP(I61,areas!B:C,2,FALSE)</f>
        <v>5</v>
      </c>
      <c r="K61" t="s">
        <v>28</v>
      </c>
      <c r="L61">
        <f>VLOOKUP(K61,direcciones!B:C,2,FALSE)</f>
        <v>1</v>
      </c>
      <c r="M61" t="s">
        <v>29</v>
      </c>
      <c r="N61" t="s">
        <v>262</v>
      </c>
      <c r="O61" t="s">
        <v>263</v>
      </c>
      <c r="P61">
        <f>VLOOKUP(O61,plazas!C:G,5,FALSE)</f>
        <v>9</v>
      </c>
      <c r="Q61" t="s">
        <v>1001</v>
      </c>
      <c r="R61" t="s">
        <v>1002</v>
      </c>
      <c r="S61" t="s">
        <v>511</v>
      </c>
      <c r="T61" t="s">
        <v>512</v>
      </c>
      <c r="U61" t="s">
        <v>513</v>
      </c>
      <c r="V61" t="s">
        <v>59</v>
      </c>
      <c r="W61">
        <v>2282834639</v>
      </c>
      <c r="X61" t="s">
        <v>1003</v>
      </c>
      <c r="Y61" t="s">
        <v>660</v>
      </c>
      <c r="Z61" s="1">
        <v>45545</v>
      </c>
      <c r="AA61" t="s">
        <v>1004</v>
      </c>
      <c r="AB61" t="s">
        <v>1005</v>
      </c>
      <c r="AC61" t="s">
        <v>1006</v>
      </c>
      <c r="AD61">
        <v>91023</v>
      </c>
      <c r="AE61" t="s">
        <v>271</v>
      </c>
      <c r="AF61">
        <f>VLOOKUP(AE61,empresas!B:D,3,FALSE)</f>
        <v>2</v>
      </c>
    </row>
    <row r="62" spans="1:32" hidden="1" x14ac:dyDescent="0.25">
      <c r="A62" t="str">
        <f t="shared" si="0"/>
        <v>UPDATE operadores set no_empleado='13123', departamento_id=104, area_id=3,  direccion_id=7, estado='Activo', telefono='9626056954', rfc='VACE951028EG4', calle='AV JUAREZ', colonia='SANTO DOMINGO', cp='30885' WHERE id=179;</v>
      </c>
      <c r="B62">
        <v>179</v>
      </c>
      <c r="C62">
        <v>13123</v>
      </c>
      <c r="D62" t="s">
        <v>1110</v>
      </c>
      <c r="E62" t="s">
        <v>1111</v>
      </c>
      <c r="F62" t="s">
        <v>297</v>
      </c>
      <c r="G62" t="s">
        <v>260</v>
      </c>
      <c r="H62">
        <f>VLOOKUP(G62,departamentos!B:C,2,FALSE)</f>
        <v>104</v>
      </c>
      <c r="I62" t="s">
        <v>50</v>
      </c>
      <c r="J62">
        <f>VLOOKUP(I62,areas!B:C,2,FALSE)</f>
        <v>3</v>
      </c>
      <c r="K62" t="s">
        <v>108</v>
      </c>
      <c r="L62">
        <f>VLOOKUP(K62,direcciones!B:C,2,FALSE)</f>
        <v>7</v>
      </c>
      <c r="M62" t="s">
        <v>29</v>
      </c>
      <c r="N62" t="s">
        <v>77</v>
      </c>
      <c r="O62" t="s">
        <v>78</v>
      </c>
      <c r="P62">
        <f>VLOOKUP(O62,plazas!C:G,5,FALSE)</f>
        <v>8</v>
      </c>
      <c r="Q62" t="s">
        <v>1112</v>
      </c>
      <c r="R62" t="s">
        <v>1113</v>
      </c>
      <c r="S62" t="s">
        <v>33</v>
      </c>
      <c r="V62" t="s">
        <v>59</v>
      </c>
      <c r="W62">
        <v>9626056954</v>
      </c>
      <c r="AA62" t="s">
        <v>1114</v>
      </c>
      <c r="AB62" t="s">
        <v>1115</v>
      </c>
      <c r="AC62" t="s">
        <v>1116</v>
      </c>
      <c r="AD62">
        <v>30885</v>
      </c>
      <c r="AE62" t="s">
        <v>86</v>
      </c>
      <c r="AF62" t="e">
        <f>VLOOKUP(AE62,empresas!B:D,3,FALSE)</f>
        <v>#N/A</v>
      </c>
    </row>
    <row r="63" spans="1:32" hidden="1" x14ac:dyDescent="0.25">
      <c r="A63" t="str">
        <f t="shared" si="0"/>
        <v>UPDATE operadores set no_empleado='14035', departamento_id=12, area_id=5,  direccion_id=1, estado='Activo', telefono='962 220 92 15', rfc='JUOE9307152T4', calle='PRIMER CANTÓN  A 100 METROS DE CLÍNICA DE LA SALUD, TUZANTAN CHIAPASD', colonia='TUZANTAN', cp='30680' WHERE id=180;</v>
      </c>
      <c r="B63">
        <v>180</v>
      </c>
      <c r="C63">
        <v>14035</v>
      </c>
      <c r="D63" t="s">
        <v>1219</v>
      </c>
      <c r="E63" t="s">
        <v>65</v>
      </c>
      <c r="F63" t="s">
        <v>65</v>
      </c>
      <c r="G63" t="s">
        <v>27</v>
      </c>
      <c r="H63">
        <f>VLOOKUP(G63,departamentos!B:C,2,FALSE)</f>
        <v>12</v>
      </c>
      <c r="I63" t="s">
        <v>28</v>
      </c>
      <c r="J63">
        <f>VLOOKUP(I63,areas!B:C,2,FALSE)</f>
        <v>5</v>
      </c>
      <c r="K63" t="s">
        <v>28</v>
      </c>
      <c r="L63">
        <f>VLOOKUP(K63,direcciones!B:C,2,FALSE)</f>
        <v>1</v>
      </c>
      <c r="M63" t="s">
        <v>905</v>
      </c>
      <c r="N63" t="s">
        <v>30</v>
      </c>
      <c r="O63" t="s">
        <v>78</v>
      </c>
      <c r="P63">
        <f>VLOOKUP(O63,plazas!C:G,5,FALSE)</f>
        <v>8</v>
      </c>
      <c r="R63" t="s">
        <v>1220</v>
      </c>
      <c r="S63" t="s">
        <v>493</v>
      </c>
      <c r="T63" t="s">
        <v>494</v>
      </c>
      <c r="U63" t="s">
        <v>495</v>
      </c>
      <c r="V63" t="s">
        <v>59</v>
      </c>
      <c r="W63" t="s">
        <v>1221</v>
      </c>
      <c r="AA63" t="s">
        <v>1222</v>
      </c>
      <c r="AB63" t="s">
        <v>1223</v>
      </c>
      <c r="AC63" t="s">
        <v>1224</v>
      </c>
      <c r="AD63">
        <v>30680</v>
      </c>
      <c r="AE63" t="s">
        <v>86</v>
      </c>
      <c r="AF63" t="e">
        <f>VLOOKUP(AE63,empresas!B:D,3,FALSE)</f>
        <v>#N/A</v>
      </c>
    </row>
    <row r="64" spans="1:32" hidden="1" x14ac:dyDescent="0.25">
      <c r="A64" t="str">
        <f t="shared" si="0"/>
        <v>UPDATE operadores set no_empleado='12674', departamento_id=13, area_id=20,  direccion_id=3, estado='Baja', telefono='3222437758', rfc='VACS640207RY5', calle='AV. UNIVERSO', colonia='LA AURORA', cp='48338' WHERE id=183;</v>
      </c>
      <c r="B64">
        <v>183</v>
      </c>
      <c r="C64">
        <v>12674</v>
      </c>
      <c r="D64" t="s">
        <v>2325</v>
      </c>
      <c r="E64" t="s">
        <v>166</v>
      </c>
      <c r="F64" t="s">
        <v>144</v>
      </c>
      <c r="G64" t="s">
        <v>145</v>
      </c>
      <c r="H64">
        <f>VLOOKUP(G64,departamentos!B:C,2,FALSE)</f>
        <v>13</v>
      </c>
      <c r="I64" t="s">
        <v>146</v>
      </c>
      <c r="J64">
        <f>VLOOKUP(I64,areas!B:C,2,FALSE)</f>
        <v>20</v>
      </c>
      <c r="K64" t="s">
        <v>99</v>
      </c>
      <c r="L64">
        <f>VLOOKUP(K64,direcciones!B:C,2,FALSE)</f>
        <v>3</v>
      </c>
      <c r="M64" t="s">
        <v>534</v>
      </c>
      <c r="N64" t="s">
        <v>243</v>
      </c>
      <c r="O64" t="s">
        <v>209</v>
      </c>
      <c r="P64">
        <f>VLOOKUP(O64,plazas!C:G,5,FALSE)</f>
        <v>7</v>
      </c>
      <c r="Q64" t="s">
        <v>2326</v>
      </c>
      <c r="S64" t="s">
        <v>33</v>
      </c>
      <c r="V64" t="s">
        <v>34</v>
      </c>
      <c r="W64">
        <v>3222437758</v>
      </c>
      <c r="AA64" t="s">
        <v>2327</v>
      </c>
      <c r="AB64" t="s">
        <v>2010</v>
      </c>
      <c r="AC64" t="s">
        <v>2011</v>
      </c>
      <c r="AD64">
        <v>48338</v>
      </c>
      <c r="AE64" t="s">
        <v>217</v>
      </c>
      <c r="AF64">
        <f>VLOOKUP(AE64,empresas!B:D,3,FALSE)</f>
        <v>11</v>
      </c>
    </row>
    <row r="65" spans="1:32" hidden="1" x14ac:dyDescent="0.25">
      <c r="A65" t="str">
        <f t="shared" si="0"/>
        <v>UPDATE operadores set no_empleado='13840', departamento_id=12, area_id=5,  direccion_id=1, estado='Activo', telefono='0', rfc='TAJJ780117UW9', calle='VENADOS/LIEBRES', colonia='El Calandrio I, II, III', cp='23080' WHERE id=185;</v>
      </c>
      <c r="B65">
        <v>185</v>
      </c>
      <c r="C65">
        <v>13840</v>
      </c>
      <c r="D65" t="s">
        <v>2554</v>
      </c>
      <c r="E65" t="s">
        <v>65</v>
      </c>
      <c r="F65" t="s">
        <v>65</v>
      </c>
      <c r="G65" t="s">
        <v>27</v>
      </c>
      <c r="H65">
        <f>VLOOKUP(G65,departamentos!B:C,2,FALSE)</f>
        <v>12</v>
      </c>
      <c r="I65" t="s">
        <v>28</v>
      </c>
      <c r="J65">
        <f>VLOOKUP(I65,areas!B:C,2,FALSE)</f>
        <v>5</v>
      </c>
      <c r="K65" t="s">
        <v>28</v>
      </c>
      <c r="L65">
        <f>VLOOKUP(K65,direcciones!B:C,2,FALSE)</f>
        <v>1</v>
      </c>
      <c r="M65" t="s">
        <v>29</v>
      </c>
      <c r="N65" t="s">
        <v>52</v>
      </c>
      <c r="O65" t="s">
        <v>53</v>
      </c>
      <c r="P65">
        <f>VLOOKUP(O65,plazas!C:G,5,FALSE)</f>
        <v>1</v>
      </c>
      <c r="Q65" t="s">
        <v>2555</v>
      </c>
      <c r="R65" t="s">
        <v>2556</v>
      </c>
      <c r="S65" t="s">
        <v>69</v>
      </c>
      <c r="T65" t="s">
        <v>70</v>
      </c>
      <c r="U65" t="s">
        <v>71</v>
      </c>
      <c r="V65" t="s">
        <v>59</v>
      </c>
      <c r="W65">
        <v>0</v>
      </c>
      <c r="X65" t="s">
        <v>2557</v>
      </c>
      <c r="Y65" t="s">
        <v>2404</v>
      </c>
      <c r="Z65" s="1">
        <v>45113</v>
      </c>
      <c r="AA65" t="s">
        <v>2558</v>
      </c>
      <c r="AB65" t="s">
        <v>2559</v>
      </c>
      <c r="AC65" t="s">
        <v>2560</v>
      </c>
      <c r="AD65">
        <v>23080</v>
      </c>
      <c r="AE65" t="s">
        <v>75</v>
      </c>
      <c r="AF65" t="e">
        <f>VLOOKUP(AE65,empresas!B:D,3,FALSE)</f>
        <v>#N/A</v>
      </c>
    </row>
    <row r="66" spans="1:32" hidden="1" x14ac:dyDescent="0.25">
      <c r="A66" t="str">
        <f t="shared" si="0"/>
        <v>UPDATE operadores set no_empleado='11622', departamento_id=105, area_id=19,  direccion_id=3, estado='Activo', telefono='2281051628', rfc='LOCL9505241M5', calle='2A. PRIVADA DE LINO SERRANO', colonia='SALVADOR DIAZ MIRON', cp='91300' WHERE id=187;</v>
      </c>
      <c r="B66">
        <v>187</v>
      </c>
      <c r="C66">
        <v>11622</v>
      </c>
      <c r="D66" t="s">
        <v>2639</v>
      </c>
      <c r="E66" t="s">
        <v>249</v>
      </c>
      <c r="F66" t="s">
        <v>26</v>
      </c>
      <c r="G66" t="s">
        <v>97</v>
      </c>
      <c r="H66">
        <f>VLOOKUP(G66,departamentos!B:C,2,FALSE)</f>
        <v>105</v>
      </c>
      <c r="I66" t="s">
        <v>98</v>
      </c>
      <c r="J66">
        <f>VLOOKUP(I66,areas!B:C,2,FALSE)</f>
        <v>19</v>
      </c>
      <c r="K66" t="s">
        <v>99</v>
      </c>
      <c r="L66">
        <f>VLOOKUP(K66,direcciones!B:C,2,FALSE)</f>
        <v>3</v>
      </c>
      <c r="M66" t="s">
        <v>1674</v>
      </c>
      <c r="N66" t="s">
        <v>30</v>
      </c>
      <c r="O66" t="s">
        <v>263</v>
      </c>
      <c r="P66">
        <f>VLOOKUP(O66,plazas!C:G,5,FALSE)</f>
        <v>9</v>
      </c>
      <c r="Q66" t="s">
        <v>2640</v>
      </c>
      <c r="R66" t="s">
        <v>2641</v>
      </c>
      <c r="S66" t="s">
        <v>375</v>
      </c>
      <c r="T66" t="s">
        <v>377</v>
      </c>
      <c r="U66" t="s">
        <v>378</v>
      </c>
      <c r="V66" t="s">
        <v>59</v>
      </c>
      <c r="W66">
        <v>2281051628</v>
      </c>
      <c r="AA66" t="s">
        <v>2642</v>
      </c>
      <c r="AB66" t="s">
        <v>2643</v>
      </c>
      <c r="AC66" t="s">
        <v>1784</v>
      </c>
      <c r="AD66">
        <v>91300</v>
      </c>
      <c r="AE66" t="s">
        <v>385</v>
      </c>
      <c r="AF66" t="e">
        <f>VLOOKUP(AE66,empresas!B:D,3,FALSE)</f>
        <v>#N/A</v>
      </c>
    </row>
    <row r="67" spans="1:32" hidden="1" x14ac:dyDescent="0.25">
      <c r="A67" t="str">
        <f t="shared" ref="A67:A130" si="1">CONCATENATE("UPDATE operadores set no_empleado='",C67,"', departamento_id=",H67,", area_id=",J67,",  direccion_id=",L67,", estado='",V67,"', telefono='",W67,"', rfc='",AA67,"', calle='",AB67,"', colonia='",AC67,"', cp='",AD67,"' WHERE id=",B67,";")</f>
        <v>UPDATE operadores set no_empleado='13277', departamento_id=105, area_id=19,  direccion_id=3, estado='Activo', telefono='2791047557', rfc='HEVM8909218B2', calle='C MIGUEL HIDALGO S/N', colonia='Actopan Centro', cp='91480' WHERE id=188;</v>
      </c>
      <c r="B67">
        <v>188</v>
      </c>
      <c r="C67">
        <v>13277</v>
      </c>
      <c r="D67" t="s">
        <v>2896</v>
      </c>
      <c r="E67" t="s">
        <v>249</v>
      </c>
      <c r="F67" t="s">
        <v>26</v>
      </c>
      <c r="G67" t="s">
        <v>97</v>
      </c>
      <c r="H67">
        <f>VLOOKUP(G67,departamentos!B:C,2,FALSE)</f>
        <v>105</v>
      </c>
      <c r="I67" t="s">
        <v>98</v>
      </c>
      <c r="J67">
        <f>VLOOKUP(I67,areas!B:C,2,FALSE)</f>
        <v>19</v>
      </c>
      <c r="K67" t="s">
        <v>99</v>
      </c>
      <c r="L67">
        <f>VLOOKUP(K67,direcciones!B:C,2,FALSE)</f>
        <v>3</v>
      </c>
      <c r="M67" t="s">
        <v>2897</v>
      </c>
      <c r="N67" t="s">
        <v>40</v>
      </c>
      <c r="O67" t="s">
        <v>263</v>
      </c>
      <c r="P67">
        <f>VLOOKUP(O67,plazas!C:G,5,FALSE)</f>
        <v>9</v>
      </c>
      <c r="Q67" t="s">
        <v>2898</v>
      </c>
      <c r="R67" t="s">
        <v>2899</v>
      </c>
      <c r="S67" t="s">
        <v>523</v>
      </c>
      <c r="T67" t="s">
        <v>524</v>
      </c>
      <c r="U67" t="s">
        <v>525</v>
      </c>
      <c r="V67" t="s">
        <v>59</v>
      </c>
      <c r="W67">
        <v>2791047557</v>
      </c>
      <c r="AA67" t="s">
        <v>2900</v>
      </c>
      <c r="AB67" t="s">
        <v>2901</v>
      </c>
      <c r="AC67" t="s">
        <v>2902</v>
      </c>
      <c r="AD67">
        <v>91480</v>
      </c>
      <c r="AE67" t="s">
        <v>385</v>
      </c>
      <c r="AF67" t="e">
        <f>VLOOKUP(AE67,empresas!B:D,3,FALSE)</f>
        <v>#N/A</v>
      </c>
    </row>
    <row r="68" spans="1:32" hidden="1" x14ac:dyDescent="0.25">
      <c r="A68" t="str">
        <f t="shared" si="1"/>
        <v>UPDATE operadores set no_empleado='10418', departamento_id=12, area_id=5,  direccion_id=1, estado='Activo', telefono='', rfc='RAFJ821010ILA', calle='BENITO JUAREZ MZA 3', colonia='EMILIANO ZAPATA', cp='30795' WHERE id=191;</v>
      </c>
      <c r="B68">
        <v>191</v>
      </c>
      <c r="C68">
        <v>10418</v>
      </c>
      <c r="D68" t="s">
        <v>2400</v>
      </c>
      <c r="E68" t="s">
        <v>65</v>
      </c>
      <c r="F68" t="s">
        <v>65</v>
      </c>
      <c r="G68" t="s">
        <v>27</v>
      </c>
      <c r="H68">
        <f>VLOOKUP(G68,departamentos!B:C,2,FALSE)</f>
        <v>12</v>
      </c>
      <c r="I68" t="s">
        <v>28</v>
      </c>
      <c r="J68">
        <f>VLOOKUP(I68,areas!B:C,2,FALSE)</f>
        <v>5</v>
      </c>
      <c r="K68" t="s">
        <v>28</v>
      </c>
      <c r="L68">
        <f>VLOOKUP(K68,direcciones!B:C,2,FALSE)</f>
        <v>1</v>
      </c>
      <c r="M68" t="s">
        <v>29</v>
      </c>
      <c r="N68" t="s">
        <v>77</v>
      </c>
      <c r="O68" t="s">
        <v>78</v>
      </c>
      <c r="P68">
        <f>VLOOKUP(O68,plazas!C:G,5,FALSE)</f>
        <v>8</v>
      </c>
      <c r="Q68" t="s">
        <v>2401</v>
      </c>
      <c r="R68" t="s">
        <v>2402</v>
      </c>
      <c r="S68" t="s">
        <v>80</v>
      </c>
      <c r="T68" t="s">
        <v>81</v>
      </c>
      <c r="U68" t="s">
        <v>82</v>
      </c>
      <c r="V68" t="s">
        <v>59</v>
      </c>
      <c r="X68" t="s">
        <v>2403</v>
      </c>
      <c r="Y68" t="s">
        <v>2404</v>
      </c>
      <c r="Z68" s="1">
        <v>45165</v>
      </c>
      <c r="AA68" t="s">
        <v>2405</v>
      </c>
      <c r="AB68" t="s">
        <v>2406</v>
      </c>
      <c r="AC68" t="s">
        <v>1493</v>
      </c>
      <c r="AD68">
        <v>30795</v>
      </c>
      <c r="AE68" t="s">
        <v>86</v>
      </c>
      <c r="AF68" t="e">
        <f>VLOOKUP(AE68,empresas!B:D,3,FALSE)</f>
        <v>#N/A</v>
      </c>
    </row>
    <row r="69" spans="1:32" hidden="1" x14ac:dyDescent="0.25">
      <c r="A69" t="str">
        <f t="shared" si="1"/>
        <v>UPDATE operadores set no_empleado='10586', departamento_id=13, area_id=20,  direccion_id=3, estado='Activo', telefono='6121593961', rfc='OICL820909V33', calle='CALLEJON DE ACCESO Y CALLE TUNA', colonia='CIVILIZADORES II', cp='23040' WHERE id=193;</v>
      </c>
      <c r="B69">
        <v>193</v>
      </c>
      <c r="C69">
        <v>10586</v>
      </c>
      <c r="D69" t="s">
        <v>2593</v>
      </c>
      <c r="E69" t="s">
        <v>166</v>
      </c>
      <c r="F69" t="s">
        <v>144</v>
      </c>
      <c r="G69" t="s">
        <v>145</v>
      </c>
      <c r="H69">
        <f>VLOOKUP(G69,departamentos!B:C,2,FALSE)</f>
        <v>13</v>
      </c>
      <c r="I69" t="s">
        <v>146</v>
      </c>
      <c r="J69">
        <f>VLOOKUP(I69,areas!B:C,2,FALSE)</f>
        <v>20</v>
      </c>
      <c r="K69" t="s">
        <v>99</v>
      </c>
      <c r="L69">
        <f>VLOOKUP(K69,direcciones!B:C,2,FALSE)</f>
        <v>3</v>
      </c>
      <c r="M69" t="s">
        <v>51</v>
      </c>
      <c r="N69" t="s">
        <v>52</v>
      </c>
      <c r="O69" t="s">
        <v>53</v>
      </c>
      <c r="P69">
        <f>VLOOKUP(O69,plazas!C:G,5,FALSE)</f>
        <v>1</v>
      </c>
      <c r="Q69" t="s">
        <v>2594</v>
      </c>
      <c r="R69" t="s">
        <v>2595</v>
      </c>
      <c r="S69" t="s">
        <v>2596</v>
      </c>
      <c r="T69" t="s">
        <v>2597</v>
      </c>
      <c r="U69" t="s">
        <v>2598</v>
      </c>
      <c r="V69" t="s">
        <v>59</v>
      </c>
      <c r="W69">
        <v>6121593961</v>
      </c>
      <c r="AA69" t="s">
        <v>2599</v>
      </c>
      <c r="AB69" t="s">
        <v>2600</v>
      </c>
      <c r="AC69" t="s">
        <v>2601</v>
      </c>
      <c r="AD69">
        <v>23040</v>
      </c>
      <c r="AE69" t="s">
        <v>63</v>
      </c>
      <c r="AF69" t="e">
        <f>VLOOKUP(AE69,empresas!B:D,3,FALSE)</f>
        <v>#N/A</v>
      </c>
    </row>
    <row r="70" spans="1:32" hidden="1" x14ac:dyDescent="0.25">
      <c r="A70" t="str">
        <f t="shared" si="1"/>
        <v>UPDATE operadores set no_empleado='11591', departamento_id=105, area_id=19,  direccion_id=3, estado='Activo', telefono='', rfc='OEEM921213SH1', calle='PLAYA MIGRIÑO MZA-21 LTE-03', colonia='LOMAS DEL ROSARITO', cp='23439' WHERE id=195;</v>
      </c>
      <c r="B70">
        <v>195</v>
      </c>
      <c r="C70">
        <v>11591</v>
      </c>
      <c r="D70" t="s">
        <v>2850</v>
      </c>
      <c r="E70" t="s">
        <v>96</v>
      </c>
      <c r="F70" t="s">
        <v>65</v>
      </c>
      <c r="G70" t="s">
        <v>97</v>
      </c>
      <c r="H70">
        <f>VLOOKUP(G70,departamentos!B:C,2,FALSE)</f>
        <v>105</v>
      </c>
      <c r="I70" t="s">
        <v>98</v>
      </c>
      <c r="J70">
        <f>VLOOKUP(I70,areas!B:C,2,FALSE)</f>
        <v>19</v>
      </c>
      <c r="K70" t="s">
        <v>99</v>
      </c>
      <c r="L70">
        <f>VLOOKUP(K70,direcciones!B:C,2,FALSE)</f>
        <v>3</v>
      </c>
      <c r="M70" t="s">
        <v>45</v>
      </c>
      <c r="N70" t="s">
        <v>547</v>
      </c>
      <c r="O70" t="s">
        <v>53</v>
      </c>
      <c r="P70">
        <f>VLOOKUP(O70,plazas!C:G,5,FALSE)</f>
        <v>1</v>
      </c>
      <c r="R70" t="s">
        <v>2851</v>
      </c>
      <c r="S70" t="s">
        <v>1668</v>
      </c>
      <c r="T70" t="s">
        <v>1669</v>
      </c>
      <c r="U70" t="s">
        <v>1670</v>
      </c>
      <c r="V70" t="s">
        <v>59</v>
      </c>
      <c r="AA70" t="s">
        <v>2852</v>
      </c>
      <c r="AB70" t="s">
        <v>2853</v>
      </c>
      <c r="AC70" t="s">
        <v>2854</v>
      </c>
      <c r="AD70">
        <v>23439</v>
      </c>
      <c r="AE70" t="s">
        <v>75</v>
      </c>
      <c r="AF70" t="e">
        <f>VLOOKUP(AE70,empresas!B:D,3,FALSE)</f>
        <v>#N/A</v>
      </c>
    </row>
    <row r="71" spans="1:32" hidden="1" x14ac:dyDescent="0.25">
      <c r="A71" t="str">
        <f t="shared" si="1"/>
        <v>UPDATE operadores set no_empleado='13251', departamento_id=105, area_id=19,  direccion_id=3, estado='Baja', telefono='6622039910', rfc='GULN840613MQ2', calle='FRANCISCO TRONCOSO #143', colonia='SAHUARO INDECO', cp='83175' WHERE id=196;</v>
      </c>
      <c r="B71">
        <v>196</v>
      </c>
      <c r="C71">
        <v>13251</v>
      </c>
      <c r="D71" t="s">
        <v>3068</v>
      </c>
      <c r="E71" t="s">
        <v>586</v>
      </c>
      <c r="F71" t="s">
        <v>116</v>
      </c>
      <c r="G71" t="s">
        <v>97</v>
      </c>
      <c r="H71">
        <f>VLOOKUP(G71,departamentos!B:C,2,FALSE)</f>
        <v>105</v>
      </c>
      <c r="I71" t="s">
        <v>98</v>
      </c>
      <c r="J71">
        <f>VLOOKUP(I71,areas!B:C,2,FALSE)</f>
        <v>19</v>
      </c>
      <c r="K71" t="s">
        <v>99</v>
      </c>
      <c r="L71">
        <f>VLOOKUP(K71,direcciones!B:C,2,FALSE)</f>
        <v>3</v>
      </c>
      <c r="M71" t="s">
        <v>1680</v>
      </c>
      <c r="N71" t="s">
        <v>148</v>
      </c>
      <c r="O71" t="s">
        <v>31</v>
      </c>
      <c r="P71">
        <f>VLOOKUP(O71,plazas!C:G,5,FALSE)</f>
        <v>4</v>
      </c>
      <c r="R71" t="s">
        <v>3069</v>
      </c>
      <c r="S71" t="s">
        <v>33</v>
      </c>
      <c r="V71" t="s">
        <v>34</v>
      </c>
      <c r="W71">
        <v>6622039910</v>
      </c>
      <c r="AA71" t="s">
        <v>3070</v>
      </c>
      <c r="AB71" t="s">
        <v>3071</v>
      </c>
      <c r="AC71" t="s">
        <v>3072</v>
      </c>
      <c r="AD71">
        <v>83175</v>
      </c>
      <c r="AE71" t="s">
        <v>3073</v>
      </c>
      <c r="AF71" t="e">
        <f>VLOOKUP(AE71,empresas!B:D,3,FALSE)</f>
        <v>#N/A</v>
      </c>
    </row>
    <row r="72" spans="1:32" hidden="1" x14ac:dyDescent="0.25">
      <c r="A72" t="str">
        <f t="shared" si="1"/>
        <v>UPDATE operadores set no_empleado='14772', departamento_id=105, area_id=19,  direccion_id=3, estado='Activo', telefono='2288375422', rfc='NAEE890630J38', calle='AVENIDA REFORMA NO. 12 DPTO.2 C.P.23', colonia='CUAUHTEMOC', cp='23920' WHERE id=198;</v>
      </c>
      <c r="B72">
        <v>198</v>
      </c>
      <c r="C72">
        <v>14772</v>
      </c>
      <c r="D72" t="s">
        <v>2218</v>
      </c>
      <c r="E72" t="s">
        <v>586</v>
      </c>
      <c r="F72" t="s">
        <v>116</v>
      </c>
      <c r="G72" t="s">
        <v>97</v>
      </c>
      <c r="H72">
        <f>VLOOKUP(G72,departamentos!B:C,2,FALSE)</f>
        <v>105</v>
      </c>
      <c r="I72" t="s">
        <v>98</v>
      </c>
      <c r="J72">
        <f>VLOOKUP(I72,areas!B:C,2,FALSE)</f>
        <v>19</v>
      </c>
      <c r="K72" t="s">
        <v>99</v>
      </c>
      <c r="L72">
        <f>VLOOKUP(K72,direcciones!B:C,2,FALSE)</f>
        <v>3</v>
      </c>
      <c r="M72" t="s">
        <v>1108</v>
      </c>
      <c r="N72" t="s">
        <v>2219</v>
      </c>
      <c r="O72" t="s">
        <v>53</v>
      </c>
      <c r="P72">
        <f>VLOOKUP(O72,plazas!C:G,5,FALSE)</f>
        <v>1</v>
      </c>
      <c r="Q72" t="s">
        <v>2220</v>
      </c>
      <c r="R72" t="s">
        <v>2220</v>
      </c>
      <c r="S72" t="s">
        <v>2221</v>
      </c>
      <c r="T72" t="s">
        <v>2222</v>
      </c>
      <c r="U72" t="s">
        <v>2223</v>
      </c>
      <c r="V72" t="s">
        <v>59</v>
      </c>
      <c r="W72">
        <v>2288375422</v>
      </c>
      <c r="AA72" t="s">
        <v>2224</v>
      </c>
      <c r="AB72" t="s">
        <v>2225</v>
      </c>
      <c r="AC72" t="s">
        <v>2226</v>
      </c>
      <c r="AD72">
        <v>23920</v>
      </c>
      <c r="AE72" t="s">
        <v>75</v>
      </c>
      <c r="AF72" t="e">
        <f>VLOOKUP(AE72,empresas!B:D,3,FALSE)</f>
        <v>#N/A</v>
      </c>
    </row>
    <row r="73" spans="1:32" hidden="1" x14ac:dyDescent="0.25">
      <c r="A73" t="str">
        <f t="shared" si="1"/>
        <v>UPDATE operadores set no_empleado='12248', departamento_id=12, area_id=5,  direccion_id=1, estado='Baja', telefono='2282039257', rfc='LAZM9104097E3', calle='CAOBA', colonia='FRESNO', cp='91315' WHERE id=201;</v>
      </c>
      <c r="B73">
        <v>201</v>
      </c>
      <c r="C73">
        <v>12248</v>
      </c>
      <c r="D73" t="s">
        <v>2890</v>
      </c>
      <c r="E73" t="s">
        <v>65</v>
      </c>
      <c r="F73" t="s">
        <v>65</v>
      </c>
      <c r="G73" t="s">
        <v>27</v>
      </c>
      <c r="H73">
        <f>VLOOKUP(G73,departamentos!B:C,2,FALSE)</f>
        <v>12</v>
      </c>
      <c r="I73" t="s">
        <v>28</v>
      </c>
      <c r="J73">
        <f>VLOOKUP(I73,areas!B:C,2,FALSE)</f>
        <v>5</v>
      </c>
      <c r="K73" t="s">
        <v>28</v>
      </c>
      <c r="L73">
        <f>VLOOKUP(K73,direcciones!B:C,2,FALSE)</f>
        <v>1</v>
      </c>
      <c r="M73" t="s">
        <v>29</v>
      </c>
      <c r="N73" t="s">
        <v>262</v>
      </c>
      <c r="O73" t="s">
        <v>263</v>
      </c>
      <c r="P73">
        <f>VLOOKUP(O73,plazas!C:G,5,FALSE)</f>
        <v>9</v>
      </c>
      <c r="Q73" t="s">
        <v>2891</v>
      </c>
      <c r="R73" t="s">
        <v>2892</v>
      </c>
      <c r="S73" t="s">
        <v>33</v>
      </c>
      <c r="V73" t="s">
        <v>34</v>
      </c>
      <c r="W73">
        <v>2282039257</v>
      </c>
      <c r="X73" t="s">
        <v>2893</v>
      </c>
      <c r="Y73" t="s">
        <v>660</v>
      </c>
      <c r="Z73" s="1">
        <v>45219</v>
      </c>
      <c r="AA73" t="s">
        <v>2894</v>
      </c>
      <c r="AB73" t="s">
        <v>2895</v>
      </c>
      <c r="AC73" t="s">
        <v>1838</v>
      </c>
      <c r="AD73">
        <v>91315</v>
      </c>
      <c r="AE73" t="s">
        <v>271</v>
      </c>
      <c r="AF73">
        <f>VLOOKUP(AE73,empresas!B:D,3,FALSE)</f>
        <v>2</v>
      </c>
    </row>
    <row r="74" spans="1:32" hidden="1" x14ac:dyDescent="0.25">
      <c r="A74" t="str">
        <f t="shared" si="1"/>
        <v>UPDATE operadores set no_empleado='12277', departamento_id=105, area_id=19,  direccion_id=3, estado='Activo', telefono='22 88 11 08 17', rfc='GAGM961105L16', calle='AGUA MARINA', colonia='LOMA DE SEDEÑO', cp='91300' WHERE id=202;</v>
      </c>
      <c r="B74">
        <v>202</v>
      </c>
      <c r="C74">
        <v>12277</v>
      </c>
      <c r="D74" t="s">
        <v>2923</v>
      </c>
      <c r="E74" t="s">
        <v>586</v>
      </c>
      <c r="F74" t="s">
        <v>116</v>
      </c>
      <c r="G74" t="s">
        <v>97</v>
      </c>
      <c r="H74">
        <f>VLOOKUP(G74,departamentos!B:C,2,FALSE)</f>
        <v>105</v>
      </c>
      <c r="I74" t="s">
        <v>98</v>
      </c>
      <c r="J74">
        <f>VLOOKUP(I74,areas!B:C,2,FALSE)</f>
        <v>19</v>
      </c>
      <c r="K74" t="s">
        <v>99</v>
      </c>
      <c r="L74">
        <f>VLOOKUP(K74,direcciones!B:C,2,FALSE)</f>
        <v>3</v>
      </c>
      <c r="M74" t="s">
        <v>2924</v>
      </c>
      <c r="N74" t="s">
        <v>148</v>
      </c>
      <c r="O74" t="s">
        <v>263</v>
      </c>
      <c r="P74">
        <f>VLOOKUP(O74,plazas!C:G,5,FALSE)</f>
        <v>9</v>
      </c>
      <c r="Q74" t="s">
        <v>2925</v>
      </c>
      <c r="R74" t="s">
        <v>2926</v>
      </c>
      <c r="S74" t="s">
        <v>812</v>
      </c>
      <c r="T74" t="s">
        <v>813</v>
      </c>
      <c r="U74" t="s">
        <v>814</v>
      </c>
      <c r="V74" t="s">
        <v>59</v>
      </c>
      <c r="W74" t="s">
        <v>2927</v>
      </c>
      <c r="AA74" t="s">
        <v>2928</v>
      </c>
      <c r="AB74" t="s">
        <v>2929</v>
      </c>
      <c r="AC74" t="s">
        <v>2889</v>
      </c>
      <c r="AD74">
        <v>91300</v>
      </c>
      <c r="AE74" t="s">
        <v>385</v>
      </c>
      <c r="AF74" t="e">
        <f>VLOOKUP(AE74,empresas!B:D,3,FALSE)</f>
        <v>#N/A</v>
      </c>
    </row>
    <row r="75" spans="1:32" hidden="1" x14ac:dyDescent="0.25">
      <c r="A75" t="str">
        <f t="shared" si="1"/>
        <v>UPDATE operadores set no_empleado='13172', departamento_id=105, area_id=20,  direccion_id=3, estado='Activo', telefono='6622293532', rfc='AOQN770926PJ7', calle='VILLA ITALIANA', colonia='VILLAS DEL MEDITERRÁNEO ETAPA I', cp='83220' WHERE id=205;</v>
      </c>
      <c r="B75">
        <v>205</v>
      </c>
      <c r="C75">
        <v>13172</v>
      </c>
      <c r="D75" t="s">
        <v>612</v>
      </c>
      <c r="E75" t="s">
        <v>278</v>
      </c>
      <c r="F75" t="s">
        <v>279</v>
      </c>
      <c r="G75" t="s">
        <v>97</v>
      </c>
      <c r="H75">
        <f>VLOOKUP(G75,departamentos!B:C,2,FALSE)</f>
        <v>105</v>
      </c>
      <c r="I75" t="s">
        <v>146</v>
      </c>
      <c r="J75">
        <f>VLOOKUP(I75,areas!B:C,2,FALSE)</f>
        <v>20</v>
      </c>
      <c r="K75" t="s">
        <v>99</v>
      </c>
      <c r="L75">
        <f>VLOOKUP(K75,direcciones!B:C,2,FALSE)</f>
        <v>3</v>
      </c>
      <c r="M75" t="s">
        <v>133</v>
      </c>
      <c r="N75" t="s">
        <v>30</v>
      </c>
      <c r="O75" t="s">
        <v>31</v>
      </c>
      <c r="P75">
        <f>VLOOKUP(O75,plazas!C:G,5,FALSE)</f>
        <v>4</v>
      </c>
      <c r="Q75" t="s">
        <v>613</v>
      </c>
      <c r="R75" t="s">
        <v>614</v>
      </c>
      <c r="S75" t="s">
        <v>33</v>
      </c>
      <c r="V75" t="s">
        <v>59</v>
      </c>
      <c r="W75">
        <v>6622293532</v>
      </c>
      <c r="AA75" t="s">
        <v>2084</v>
      </c>
      <c r="AB75" t="s">
        <v>2085</v>
      </c>
      <c r="AC75" t="s">
        <v>2086</v>
      </c>
      <c r="AD75">
        <v>83220</v>
      </c>
      <c r="AE75" t="s">
        <v>345</v>
      </c>
      <c r="AF75" t="e">
        <f>VLOOKUP(AE75,empresas!B:D,3,FALSE)</f>
        <v>#N/A</v>
      </c>
    </row>
    <row r="76" spans="1:32" hidden="1" x14ac:dyDescent="0.25">
      <c r="A76" t="str">
        <f t="shared" si="1"/>
        <v>UPDATE operadores set no_empleado='12720', departamento_id=105, area_id=19,  direccion_id=3, estado='Activo', telefono='', rfc='PEVM921019SK3', calle='ANTONIO MIJARES ESQ. IGNACIO ZARAGOZA', colonia='ZARAGOZA', cp='23880' WHERE id=206;</v>
      </c>
      <c r="B76">
        <v>206</v>
      </c>
      <c r="C76">
        <v>12720</v>
      </c>
      <c r="D76" t="s">
        <v>2807</v>
      </c>
      <c r="E76" t="s">
        <v>586</v>
      </c>
      <c r="F76" t="s">
        <v>116</v>
      </c>
      <c r="G76" t="s">
        <v>97</v>
      </c>
      <c r="H76">
        <f>VLOOKUP(G76,departamentos!B:C,2,FALSE)</f>
        <v>105</v>
      </c>
      <c r="I76" t="s">
        <v>98</v>
      </c>
      <c r="J76">
        <f>VLOOKUP(I76,areas!B:C,2,FALSE)</f>
        <v>19</v>
      </c>
      <c r="K76" t="s">
        <v>99</v>
      </c>
      <c r="L76">
        <f>VLOOKUP(K76,direcciones!B:C,2,FALSE)</f>
        <v>3</v>
      </c>
      <c r="M76" t="s">
        <v>2808</v>
      </c>
      <c r="N76" t="s">
        <v>251</v>
      </c>
      <c r="O76" t="s">
        <v>53</v>
      </c>
      <c r="P76">
        <f>VLOOKUP(O76,plazas!C:G,5,FALSE)</f>
        <v>1</v>
      </c>
      <c r="Q76" t="s">
        <v>2809</v>
      </c>
      <c r="R76" t="s">
        <v>2810</v>
      </c>
      <c r="S76" t="s">
        <v>1286</v>
      </c>
      <c r="T76" t="s">
        <v>1288</v>
      </c>
      <c r="U76" t="s">
        <v>1289</v>
      </c>
      <c r="V76" t="s">
        <v>59</v>
      </c>
      <c r="AA76" t="s">
        <v>2811</v>
      </c>
      <c r="AB76" t="s">
        <v>2812</v>
      </c>
      <c r="AC76" t="s">
        <v>2813</v>
      </c>
      <c r="AD76">
        <v>23880</v>
      </c>
      <c r="AE76" t="s">
        <v>75</v>
      </c>
      <c r="AF76" t="e">
        <f>VLOOKUP(AE76,empresas!B:D,3,FALSE)</f>
        <v>#N/A</v>
      </c>
    </row>
    <row r="77" spans="1:32" hidden="1" x14ac:dyDescent="0.25">
      <c r="A77" t="str">
        <f t="shared" si="1"/>
        <v>UPDATE operadores set no_empleado='10192', departamento_id=103, area_id=5,  direccion_id=7, estado='Baja', telefono='', rfc='GACN560817331', calle='central oriente 10', colonia='Xalapa Enríquez Centro', cp='91000' WHERE id=207;</v>
      </c>
      <c r="B77">
        <v>207</v>
      </c>
      <c r="C77">
        <v>10192</v>
      </c>
      <c r="D77" t="s">
        <v>3074</v>
      </c>
      <c r="E77" t="s">
        <v>500</v>
      </c>
      <c r="F77" t="s">
        <v>500</v>
      </c>
      <c r="G77" t="s">
        <v>117</v>
      </c>
      <c r="H77">
        <f>VLOOKUP(G77,departamentos!B:C,2,FALSE)</f>
        <v>103</v>
      </c>
      <c r="I77" t="s">
        <v>28</v>
      </c>
      <c r="J77">
        <f>VLOOKUP(I77,areas!B:C,2,FALSE)</f>
        <v>5</v>
      </c>
      <c r="K77" t="s">
        <v>108</v>
      </c>
      <c r="L77">
        <f>VLOOKUP(K77,direcciones!B:C,2,FALSE)</f>
        <v>7</v>
      </c>
      <c r="M77" t="s">
        <v>501</v>
      </c>
      <c r="N77" t="s">
        <v>262</v>
      </c>
      <c r="O77" t="s">
        <v>263</v>
      </c>
      <c r="P77">
        <f>VLOOKUP(O77,plazas!C:G,5,FALSE)</f>
        <v>9</v>
      </c>
      <c r="R77" t="s">
        <v>3075</v>
      </c>
      <c r="S77" t="s">
        <v>33</v>
      </c>
      <c r="V77" t="s">
        <v>34</v>
      </c>
      <c r="AA77" t="s">
        <v>3076</v>
      </c>
      <c r="AB77" t="s">
        <v>3077</v>
      </c>
      <c r="AC77" t="s">
        <v>351</v>
      </c>
      <c r="AD77">
        <v>91000</v>
      </c>
      <c r="AE77" t="s">
        <v>271</v>
      </c>
      <c r="AF77">
        <f>VLOOKUP(AE77,empresas!B:D,3,FALSE)</f>
        <v>2</v>
      </c>
    </row>
    <row r="78" spans="1:32" hidden="1" x14ac:dyDescent="0.25">
      <c r="A78" t="str">
        <f t="shared" si="1"/>
        <v>UPDATE operadores set no_empleado='12632', departamento_id=105, area_id=20,  direccion_id=3, estado='Baja', telefono='3221059842', rfc='PIRL750104A13', calle='VALLE DEL OBELISCO', colonia='LOS ENCANTOS', cp='63735' WHERE id=208;</v>
      </c>
      <c r="B78">
        <v>208</v>
      </c>
      <c r="C78">
        <v>12632</v>
      </c>
      <c r="D78" t="s">
        <v>2309</v>
      </c>
      <c r="E78" t="s">
        <v>278</v>
      </c>
      <c r="F78" t="s">
        <v>279</v>
      </c>
      <c r="G78" t="s">
        <v>97</v>
      </c>
      <c r="H78">
        <f>VLOOKUP(G78,departamentos!B:C,2,FALSE)</f>
        <v>105</v>
      </c>
      <c r="I78" t="s">
        <v>146</v>
      </c>
      <c r="J78">
        <f>VLOOKUP(I78,areas!B:C,2,FALSE)</f>
        <v>20</v>
      </c>
      <c r="K78" t="s">
        <v>99</v>
      </c>
      <c r="L78">
        <f>VLOOKUP(K78,direcciones!B:C,2,FALSE)</f>
        <v>3</v>
      </c>
      <c r="M78" t="s">
        <v>1348</v>
      </c>
      <c r="N78" t="s">
        <v>148</v>
      </c>
      <c r="O78" t="s">
        <v>209</v>
      </c>
      <c r="P78">
        <f>VLOOKUP(O78,plazas!C:G,5,FALSE)</f>
        <v>7</v>
      </c>
      <c r="Q78" t="s">
        <v>2310</v>
      </c>
      <c r="R78" t="s">
        <v>2311</v>
      </c>
      <c r="S78" t="s">
        <v>33</v>
      </c>
      <c r="V78" t="s">
        <v>34</v>
      </c>
      <c r="W78">
        <v>3221059842</v>
      </c>
      <c r="AA78" t="s">
        <v>2312</v>
      </c>
      <c r="AB78" t="s">
        <v>2313</v>
      </c>
      <c r="AC78" t="s">
        <v>2314</v>
      </c>
      <c r="AD78">
        <v>63735</v>
      </c>
      <c r="AE78" t="s">
        <v>426</v>
      </c>
      <c r="AF78" t="e">
        <f>VLOOKUP(AE78,empresas!B:D,3,FALSE)</f>
        <v>#N/A</v>
      </c>
    </row>
    <row r="79" spans="1:32" hidden="1" x14ac:dyDescent="0.25">
      <c r="A79" t="str">
        <f t="shared" si="1"/>
        <v>UPDATE operadores set no_empleado='12944', departamento_id=13, area_id=20,  direccion_id=3, estado='Baja', telefono='6622997371', rfc='FEMM700127QWA', calle='CALLE RICARDO VALENZUELA GALINDO #72', colonia='Altares', cp='83296' WHERE id=210;</v>
      </c>
      <c r="B79">
        <v>210</v>
      </c>
      <c r="C79">
        <v>12944</v>
      </c>
      <c r="D79" t="s">
        <v>2298</v>
      </c>
      <c r="E79" t="s">
        <v>143</v>
      </c>
      <c r="F79" t="s">
        <v>144</v>
      </c>
      <c r="G79" t="s">
        <v>145</v>
      </c>
      <c r="H79">
        <f>VLOOKUP(G79,departamentos!B:C,2,FALSE)</f>
        <v>13</v>
      </c>
      <c r="I79" t="s">
        <v>146</v>
      </c>
      <c r="J79">
        <f>VLOOKUP(I79,areas!B:C,2,FALSE)</f>
        <v>20</v>
      </c>
      <c r="K79" t="s">
        <v>99</v>
      </c>
      <c r="L79">
        <f>VLOOKUP(K79,direcciones!B:C,2,FALSE)</f>
        <v>3</v>
      </c>
      <c r="M79" t="s">
        <v>587</v>
      </c>
      <c r="N79" t="s">
        <v>148</v>
      </c>
      <c r="O79" t="s">
        <v>31</v>
      </c>
      <c r="P79">
        <f>VLOOKUP(O79,plazas!C:G,5,FALSE)</f>
        <v>4</v>
      </c>
      <c r="R79" t="s">
        <v>2299</v>
      </c>
      <c r="S79" t="s">
        <v>33</v>
      </c>
      <c r="V79" t="s">
        <v>34</v>
      </c>
      <c r="W79">
        <v>6622997371</v>
      </c>
      <c r="AA79" t="s">
        <v>2300</v>
      </c>
      <c r="AB79" t="s">
        <v>2301</v>
      </c>
      <c r="AC79" t="s">
        <v>2302</v>
      </c>
      <c r="AD79">
        <v>83296</v>
      </c>
      <c r="AE79" t="s">
        <v>345</v>
      </c>
      <c r="AF79" t="e">
        <f>VLOOKUP(AE79,empresas!B:D,3,FALSE)</f>
        <v>#N/A</v>
      </c>
    </row>
    <row r="80" spans="1:32" hidden="1" x14ac:dyDescent="0.25">
      <c r="A80" t="str">
        <f t="shared" si="1"/>
        <v>UPDATE operadores set no_empleado='15360', departamento_id=105, area_id=19,  direccion_id=3, estado='Baja', telefono='6246883033', rfc='AUMG730105PT0', calle='MISION DE STO DOMINGO ESQ MISION DE STA MA DE MULEGE', colonia='MESA COLORADA', cp='23462' WHERE id=211;</v>
      </c>
      <c r="B80">
        <v>211</v>
      </c>
      <c r="C80">
        <v>15360</v>
      </c>
      <c r="D80" t="s">
        <v>1541</v>
      </c>
      <c r="E80" t="s">
        <v>96</v>
      </c>
      <c r="F80" t="s">
        <v>65</v>
      </c>
      <c r="G80" t="s">
        <v>97</v>
      </c>
      <c r="H80">
        <f>VLOOKUP(G80,departamentos!B:C,2,FALSE)</f>
        <v>105</v>
      </c>
      <c r="I80" t="s">
        <v>98</v>
      </c>
      <c r="J80">
        <f>VLOOKUP(I80,areas!B:C,2,FALSE)</f>
        <v>19</v>
      </c>
      <c r="K80" t="s">
        <v>99</v>
      </c>
      <c r="L80">
        <f>VLOOKUP(K80,direcciones!B:C,2,FALSE)</f>
        <v>3</v>
      </c>
      <c r="M80" t="s">
        <v>508</v>
      </c>
      <c r="N80" t="s">
        <v>101</v>
      </c>
      <c r="O80" t="s">
        <v>53</v>
      </c>
      <c r="P80">
        <f>VLOOKUP(O80,plazas!C:G,5,FALSE)</f>
        <v>1</v>
      </c>
      <c r="R80" t="s">
        <v>1542</v>
      </c>
      <c r="S80" t="s">
        <v>33</v>
      </c>
      <c r="V80" t="s">
        <v>34</v>
      </c>
      <c r="W80">
        <v>6246883033</v>
      </c>
      <c r="AA80" t="s">
        <v>1543</v>
      </c>
      <c r="AB80" t="s">
        <v>1544</v>
      </c>
      <c r="AC80" t="s">
        <v>1072</v>
      </c>
      <c r="AD80">
        <v>23462</v>
      </c>
      <c r="AE80" t="s">
        <v>75</v>
      </c>
      <c r="AF80" t="e">
        <f>VLOOKUP(AE80,empresas!B:D,3,FALSE)</f>
        <v>#N/A</v>
      </c>
    </row>
    <row r="81" spans="1:32" hidden="1" x14ac:dyDescent="0.25">
      <c r="A81" t="str">
        <f t="shared" si="1"/>
        <v>UPDATE operadores set no_empleado='14193', departamento_id=105, area_id=19,  direccion_id=3, estado='Activo', telefono='2281548057', rfc='AIMR821023QI9', calle='2 DE ABRIL #46', colonia='2 de Abril', cp='91559' WHERE id=217;</v>
      </c>
      <c r="B81">
        <v>217</v>
      </c>
      <c r="C81">
        <v>14193</v>
      </c>
      <c r="D81" t="s">
        <v>2160</v>
      </c>
      <c r="E81" t="s">
        <v>249</v>
      </c>
      <c r="F81" t="s">
        <v>26</v>
      </c>
      <c r="G81" t="s">
        <v>97</v>
      </c>
      <c r="H81">
        <f>VLOOKUP(G81,departamentos!B:C,2,FALSE)</f>
        <v>105</v>
      </c>
      <c r="I81" t="s">
        <v>98</v>
      </c>
      <c r="J81">
        <f>VLOOKUP(I81,areas!B:C,2,FALSE)</f>
        <v>19</v>
      </c>
      <c r="K81" t="s">
        <v>99</v>
      </c>
      <c r="L81">
        <f>VLOOKUP(K81,direcciones!B:C,2,FALSE)</f>
        <v>3</v>
      </c>
      <c r="M81" t="s">
        <v>2161</v>
      </c>
      <c r="N81" t="s">
        <v>30</v>
      </c>
      <c r="O81" t="s">
        <v>263</v>
      </c>
      <c r="P81">
        <f>VLOOKUP(O81,plazas!C:G,5,FALSE)</f>
        <v>9</v>
      </c>
      <c r="Q81" t="s">
        <v>2162</v>
      </c>
      <c r="R81" t="s">
        <v>2163</v>
      </c>
      <c r="S81" t="s">
        <v>375</v>
      </c>
      <c r="T81" t="s">
        <v>377</v>
      </c>
      <c r="U81" t="s">
        <v>378</v>
      </c>
      <c r="V81" t="s">
        <v>59</v>
      </c>
      <c r="W81">
        <v>2281548057</v>
      </c>
      <c r="AA81" t="s">
        <v>2164</v>
      </c>
      <c r="AB81" t="s">
        <v>2165</v>
      </c>
      <c r="AC81" t="s">
        <v>2166</v>
      </c>
      <c r="AD81">
        <v>91559</v>
      </c>
      <c r="AE81" t="s">
        <v>271</v>
      </c>
      <c r="AF81">
        <f>VLOOKUP(AE81,empresas!B:D,3,FALSE)</f>
        <v>2</v>
      </c>
    </row>
    <row r="82" spans="1:32" x14ac:dyDescent="0.25">
      <c r="A82" t="e">
        <f t="shared" si="1"/>
        <v>#N/A</v>
      </c>
      <c r="B82">
        <v>227</v>
      </c>
      <c r="C82">
        <v>11239</v>
      </c>
      <c r="D82" t="s">
        <v>2695</v>
      </c>
      <c r="E82" t="s">
        <v>129</v>
      </c>
      <c r="F82" t="s">
        <v>130</v>
      </c>
      <c r="G82" t="s">
        <v>131</v>
      </c>
      <c r="H82" t="e">
        <f>VLOOKUP(G82,departamentos!B:C,2,FALSE)</f>
        <v>#N/A</v>
      </c>
      <c r="I82" t="s">
        <v>50</v>
      </c>
      <c r="J82">
        <f>VLOOKUP(I82,areas!B:C,2,FALSE)</f>
        <v>3</v>
      </c>
      <c r="K82" t="s">
        <v>132</v>
      </c>
      <c r="L82">
        <f>VLOOKUP(K82,direcciones!B:C,2,FALSE)</f>
        <v>2</v>
      </c>
      <c r="M82" t="s">
        <v>376</v>
      </c>
      <c r="N82" t="s">
        <v>262</v>
      </c>
      <c r="O82" t="s">
        <v>263</v>
      </c>
      <c r="P82">
        <f>VLOOKUP(O82,plazas!C:G,5,FALSE)</f>
        <v>9</v>
      </c>
      <c r="R82" t="s">
        <v>2696</v>
      </c>
      <c r="S82" t="s">
        <v>2697</v>
      </c>
      <c r="T82" t="s">
        <v>2698</v>
      </c>
      <c r="U82" t="s">
        <v>2699</v>
      </c>
      <c r="V82" t="s">
        <v>59</v>
      </c>
      <c r="W82">
        <v>2281429762</v>
      </c>
      <c r="AA82" t="s">
        <v>2700</v>
      </c>
      <c r="AB82" t="s">
        <v>1269</v>
      </c>
      <c r="AC82" t="s">
        <v>2701</v>
      </c>
      <c r="AD82">
        <v>91010</v>
      </c>
      <c r="AE82" t="s">
        <v>385</v>
      </c>
      <c r="AF82" t="e">
        <f>VLOOKUP(AE82,empresas!B:D,3,FALSE)</f>
        <v>#N/A</v>
      </c>
    </row>
    <row r="83" spans="1:32" hidden="1" x14ac:dyDescent="0.25">
      <c r="A83" t="str">
        <f t="shared" si="1"/>
        <v>UPDATE operadores set no_empleado='13827', departamento_id=105, area_id=19,  direccion_id=3, estado='Activo', telefono='2281481865', rfc='RESJ9006275Q0', calle='MORELOS #159', colonia='CENTRO', cp='91240' WHERE id=230;</v>
      </c>
      <c r="B83">
        <v>230</v>
      </c>
      <c r="C83">
        <v>13827</v>
      </c>
      <c r="D83" t="s">
        <v>1894</v>
      </c>
      <c r="E83" t="s">
        <v>249</v>
      </c>
      <c r="F83" t="s">
        <v>26</v>
      </c>
      <c r="G83" t="s">
        <v>97</v>
      </c>
      <c r="H83">
        <f>VLOOKUP(G83,departamentos!B:C,2,FALSE)</f>
        <v>105</v>
      </c>
      <c r="I83" t="s">
        <v>98</v>
      </c>
      <c r="J83">
        <f>VLOOKUP(I83,areas!B:C,2,FALSE)</f>
        <v>19</v>
      </c>
      <c r="K83" t="s">
        <v>99</v>
      </c>
      <c r="L83">
        <f>VLOOKUP(K83,direcciones!B:C,2,FALSE)</f>
        <v>3</v>
      </c>
      <c r="M83" t="s">
        <v>1895</v>
      </c>
      <c r="N83" t="s">
        <v>148</v>
      </c>
      <c r="O83" t="s">
        <v>263</v>
      </c>
      <c r="P83">
        <f>VLOOKUP(O83,plazas!C:G,5,FALSE)</f>
        <v>9</v>
      </c>
      <c r="Q83" t="s">
        <v>1896</v>
      </c>
      <c r="R83" t="s">
        <v>1897</v>
      </c>
      <c r="S83" t="s">
        <v>812</v>
      </c>
      <c r="T83" t="s">
        <v>813</v>
      </c>
      <c r="U83" t="s">
        <v>814</v>
      </c>
      <c r="V83" t="s">
        <v>59</v>
      </c>
      <c r="W83">
        <v>2281481865</v>
      </c>
      <c r="AA83" t="s">
        <v>1898</v>
      </c>
      <c r="AB83" t="s">
        <v>1899</v>
      </c>
      <c r="AC83" t="s">
        <v>45</v>
      </c>
      <c r="AD83">
        <v>91240</v>
      </c>
      <c r="AE83" t="s">
        <v>385</v>
      </c>
      <c r="AF83" t="e">
        <f>VLOOKUP(AE83,empresas!B:D,3,FALSE)</f>
        <v>#N/A</v>
      </c>
    </row>
    <row r="84" spans="1:32" hidden="1" x14ac:dyDescent="0.25">
      <c r="A84" t="str">
        <f t="shared" si="1"/>
        <v>UPDATE operadores set no_empleado='14815', departamento_id=105, area_id=20,  direccion_id=3, estado='Activo', telefono='', rfc='AIEM8611229TA', calle='PRIV. 20 DE NOVIEMBRE #24, COLONIA SEMINARISTA.', colonia='SEMINARISTA', cp='30780' WHERE id=231;</v>
      </c>
      <c r="B84">
        <v>231</v>
      </c>
      <c r="C84">
        <v>14815</v>
      </c>
      <c r="D84" t="s">
        <v>1044</v>
      </c>
      <c r="E84" t="s">
        <v>278</v>
      </c>
      <c r="F84" t="s">
        <v>279</v>
      </c>
      <c r="G84" t="s">
        <v>97</v>
      </c>
      <c r="H84">
        <f>VLOOKUP(G84,departamentos!B:C,2,FALSE)</f>
        <v>105</v>
      </c>
      <c r="I84" t="s">
        <v>146</v>
      </c>
      <c r="J84">
        <f>VLOOKUP(I84,areas!B:C,2,FALSE)</f>
        <v>20</v>
      </c>
      <c r="K84" t="s">
        <v>99</v>
      </c>
      <c r="L84">
        <f>VLOOKUP(K84,direcciones!B:C,2,FALSE)</f>
        <v>3</v>
      </c>
      <c r="M84" t="s">
        <v>133</v>
      </c>
      <c r="N84" t="s">
        <v>52</v>
      </c>
      <c r="O84" t="s">
        <v>78</v>
      </c>
      <c r="P84">
        <f>VLOOKUP(O84,plazas!C:G,5,FALSE)</f>
        <v>8</v>
      </c>
      <c r="Q84" t="s">
        <v>1045</v>
      </c>
      <c r="R84" t="s">
        <v>1046</v>
      </c>
      <c r="S84" t="s">
        <v>556</v>
      </c>
      <c r="T84" t="s">
        <v>557</v>
      </c>
      <c r="U84" t="s">
        <v>558</v>
      </c>
      <c r="V84" t="s">
        <v>59</v>
      </c>
      <c r="AA84" t="s">
        <v>2157</v>
      </c>
      <c r="AB84" t="s">
        <v>2158</v>
      </c>
      <c r="AC84" t="s">
        <v>2159</v>
      </c>
      <c r="AD84">
        <v>30780</v>
      </c>
      <c r="AE84" t="s">
        <v>86</v>
      </c>
      <c r="AF84" t="e">
        <f>VLOOKUP(AE84,empresas!B:D,3,FALSE)</f>
        <v>#N/A</v>
      </c>
    </row>
    <row r="85" spans="1:32" hidden="1" x14ac:dyDescent="0.25">
      <c r="A85" t="str">
        <f t="shared" si="1"/>
        <v>UPDATE operadores set no_empleado='10213', departamento_id=12, area_id=5,  direccion_id=1, estado='Activo', telefono='2281949272', rfc='SABJ841022B33', calle='MANDARINA', colonia='NARANJAL', cp='' WHERE id=232;</v>
      </c>
      <c r="B85">
        <v>232</v>
      </c>
      <c r="C85">
        <v>10213</v>
      </c>
      <c r="D85" t="s">
        <v>2046</v>
      </c>
      <c r="E85" t="s">
        <v>65</v>
      </c>
      <c r="F85" t="s">
        <v>65</v>
      </c>
      <c r="G85" t="s">
        <v>27</v>
      </c>
      <c r="H85">
        <f>VLOOKUP(G85,departamentos!B:C,2,FALSE)</f>
        <v>12</v>
      </c>
      <c r="I85" t="s">
        <v>28</v>
      </c>
      <c r="J85">
        <f>VLOOKUP(I85,areas!B:C,2,FALSE)</f>
        <v>5</v>
      </c>
      <c r="K85" t="s">
        <v>28</v>
      </c>
      <c r="L85">
        <f>VLOOKUP(K85,direcciones!B:C,2,FALSE)</f>
        <v>1</v>
      </c>
      <c r="M85" t="s">
        <v>29</v>
      </c>
      <c r="N85" t="s">
        <v>262</v>
      </c>
      <c r="O85" t="s">
        <v>263</v>
      </c>
      <c r="P85">
        <f>VLOOKUP(O85,plazas!C:G,5,FALSE)</f>
        <v>9</v>
      </c>
      <c r="Q85" t="s">
        <v>2047</v>
      </c>
      <c r="R85" t="s">
        <v>2048</v>
      </c>
      <c r="S85" t="s">
        <v>511</v>
      </c>
      <c r="T85" t="s">
        <v>512</v>
      </c>
      <c r="U85" t="s">
        <v>513</v>
      </c>
      <c r="V85" t="s">
        <v>59</v>
      </c>
      <c r="W85">
        <v>2281949272</v>
      </c>
      <c r="X85" t="s">
        <v>2049</v>
      </c>
      <c r="Y85" t="s">
        <v>660</v>
      </c>
      <c r="Z85" s="1">
        <v>44869</v>
      </c>
      <c r="AA85" t="s">
        <v>2050</v>
      </c>
      <c r="AB85" t="s">
        <v>2051</v>
      </c>
      <c r="AC85" t="s">
        <v>2052</v>
      </c>
      <c r="AE85" t="s">
        <v>271</v>
      </c>
      <c r="AF85">
        <f>VLOOKUP(AE85,empresas!B:D,3,FALSE)</f>
        <v>2</v>
      </c>
    </row>
    <row r="86" spans="1:32" hidden="1" x14ac:dyDescent="0.25">
      <c r="A86" t="str">
        <f t="shared" si="1"/>
        <v>UPDATE operadores set no_empleado='12622', departamento_id=105, area_id=20,  direccion_id=3, estado='Activo', telefono='3221175660', rfc='LERJ841022KM5', calle='CIRCUITO DEL LAUREL NORTE', colonia='NUEVO MÉXICO', cp='45138' WHERE id=234;</v>
      </c>
      <c r="B86">
        <v>234</v>
      </c>
      <c r="C86">
        <v>12622</v>
      </c>
      <c r="D86" t="s">
        <v>2461</v>
      </c>
      <c r="E86" t="s">
        <v>1761</v>
      </c>
      <c r="F86" t="s">
        <v>116</v>
      </c>
      <c r="G86" t="s">
        <v>97</v>
      </c>
      <c r="H86">
        <f>VLOOKUP(G86,departamentos!B:C,2,FALSE)</f>
        <v>105</v>
      </c>
      <c r="I86" t="s">
        <v>146</v>
      </c>
      <c r="J86">
        <f>VLOOKUP(I86,areas!B:C,2,FALSE)</f>
        <v>20</v>
      </c>
      <c r="K86" t="s">
        <v>99</v>
      </c>
      <c r="L86">
        <f>VLOOKUP(K86,direcciones!B:C,2,FALSE)</f>
        <v>3</v>
      </c>
      <c r="M86" t="s">
        <v>133</v>
      </c>
      <c r="N86" t="s">
        <v>134</v>
      </c>
      <c r="O86" t="s">
        <v>41</v>
      </c>
      <c r="P86">
        <f>VLOOKUP(O86,plazas!C:G,5,FALSE)</f>
        <v>3</v>
      </c>
      <c r="R86" t="s">
        <v>2462</v>
      </c>
      <c r="S86" t="s">
        <v>33</v>
      </c>
      <c r="V86" t="s">
        <v>59</v>
      </c>
      <c r="W86">
        <v>3221175660</v>
      </c>
      <c r="AA86" t="s">
        <v>2463</v>
      </c>
      <c r="AB86" t="s">
        <v>2464</v>
      </c>
      <c r="AC86" t="s">
        <v>2465</v>
      </c>
      <c r="AD86">
        <v>45138</v>
      </c>
      <c r="AE86" t="s">
        <v>46</v>
      </c>
      <c r="AF86" t="e">
        <f>VLOOKUP(AE86,empresas!B:D,3,FALSE)</f>
        <v>#N/A</v>
      </c>
    </row>
    <row r="87" spans="1:32" hidden="1" x14ac:dyDescent="0.25">
      <c r="A87" t="str">
        <f t="shared" si="1"/>
        <v>UPDATE operadores set no_empleado='13339', departamento_id=105, area_id=20,  direccion_id=3, estado='Activo', telefono='6621020909', rfc='CUIJ821227DT6', calle='PIAMONTE', colonia='CASTELLO RESIDENCIAL', cp='83323' WHERE id=237;</v>
      </c>
      <c r="B87">
        <v>237</v>
      </c>
      <c r="C87">
        <v>13339</v>
      </c>
      <c r="D87" t="s">
        <v>2420</v>
      </c>
      <c r="E87" t="s">
        <v>219</v>
      </c>
      <c r="F87" t="s">
        <v>116</v>
      </c>
      <c r="G87" t="s">
        <v>97</v>
      </c>
      <c r="H87">
        <f>VLOOKUP(G87,departamentos!B:C,2,FALSE)</f>
        <v>105</v>
      </c>
      <c r="I87" t="s">
        <v>146</v>
      </c>
      <c r="J87">
        <f>VLOOKUP(I87,areas!B:C,2,FALSE)</f>
        <v>20</v>
      </c>
      <c r="K87" t="s">
        <v>99</v>
      </c>
      <c r="L87">
        <f>VLOOKUP(K87,direcciones!B:C,2,FALSE)</f>
        <v>3</v>
      </c>
      <c r="M87" t="s">
        <v>133</v>
      </c>
      <c r="N87" t="s">
        <v>30</v>
      </c>
      <c r="O87" t="s">
        <v>31</v>
      </c>
      <c r="P87">
        <f>VLOOKUP(O87,plazas!C:G,5,FALSE)</f>
        <v>4</v>
      </c>
      <c r="Q87" t="s">
        <v>2421</v>
      </c>
      <c r="R87" t="s">
        <v>2422</v>
      </c>
      <c r="S87" t="s">
        <v>33</v>
      </c>
      <c r="V87" t="s">
        <v>59</v>
      </c>
      <c r="W87">
        <v>6621020909</v>
      </c>
      <c r="AA87" t="s">
        <v>2423</v>
      </c>
      <c r="AB87" t="s">
        <v>2424</v>
      </c>
      <c r="AC87" t="s">
        <v>2425</v>
      </c>
      <c r="AD87">
        <v>83323</v>
      </c>
      <c r="AE87" t="s">
        <v>345</v>
      </c>
      <c r="AF87" t="e">
        <f>VLOOKUP(AE87,empresas!B:D,3,FALSE)</f>
        <v>#N/A</v>
      </c>
    </row>
    <row r="88" spans="1:32" hidden="1" x14ac:dyDescent="0.25">
      <c r="A88" t="str">
        <f t="shared" si="1"/>
        <v>UPDATE operadores set no_empleado='10507', departamento_id=105, area_id=19,  direccion_id=3, estado='Activo', telefono='0', rfc='SOVJ750118NI4', calle='VILLA SANTANDER MZA.60LTE.22', colonia='VILLAS DE CORTEZ', cp='23427' WHERE id=238;</v>
      </c>
      <c r="B88">
        <v>238</v>
      </c>
      <c r="C88">
        <v>10507</v>
      </c>
      <c r="D88" t="s">
        <v>2504</v>
      </c>
      <c r="E88" t="s">
        <v>586</v>
      </c>
      <c r="F88" t="s">
        <v>116</v>
      </c>
      <c r="G88" t="s">
        <v>97</v>
      </c>
      <c r="H88">
        <f>VLOOKUP(G88,departamentos!B:C,2,FALSE)</f>
        <v>105</v>
      </c>
      <c r="I88" t="s">
        <v>98</v>
      </c>
      <c r="J88">
        <f>VLOOKUP(I88,areas!B:C,2,FALSE)</f>
        <v>19</v>
      </c>
      <c r="K88" t="s">
        <v>99</v>
      </c>
      <c r="L88">
        <f>VLOOKUP(K88,direcciones!B:C,2,FALSE)</f>
        <v>3</v>
      </c>
      <c r="M88" t="s">
        <v>1666</v>
      </c>
      <c r="N88" t="s">
        <v>547</v>
      </c>
      <c r="O88" t="s">
        <v>53</v>
      </c>
      <c r="P88">
        <f>VLOOKUP(O88,plazas!C:G,5,FALSE)</f>
        <v>1</v>
      </c>
      <c r="Q88" t="s">
        <v>2505</v>
      </c>
      <c r="R88" t="s">
        <v>2506</v>
      </c>
      <c r="S88" t="s">
        <v>33</v>
      </c>
      <c r="V88" t="s">
        <v>59</v>
      </c>
      <c r="W88">
        <v>0</v>
      </c>
      <c r="AA88" t="s">
        <v>2507</v>
      </c>
      <c r="AB88" t="s">
        <v>2508</v>
      </c>
      <c r="AC88" t="s">
        <v>2509</v>
      </c>
      <c r="AD88">
        <v>23427</v>
      </c>
      <c r="AE88" t="s">
        <v>75</v>
      </c>
      <c r="AF88" t="e">
        <f>VLOOKUP(AE88,empresas!B:D,3,FALSE)</f>
        <v>#N/A</v>
      </c>
    </row>
    <row r="89" spans="1:32" hidden="1" x14ac:dyDescent="0.25">
      <c r="A89" t="str">
        <f t="shared" si="1"/>
        <v>UPDATE operadores set no_empleado='13340', departamento_id=105, area_id=19,  direccion_id=3, estado='Activo', telefono='2281088897', rfc='RUOJ940104CB3', calle='CALLE 24 DE FEBRERO # 71', colonia='LOMA BONITA', cp='91010' WHERE id=239;</v>
      </c>
      <c r="B89">
        <v>239</v>
      </c>
      <c r="C89">
        <v>13340</v>
      </c>
      <c r="D89" t="s">
        <v>2548</v>
      </c>
      <c r="E89" t="s">
        <v>249</v>
      </c>
      <c r="F89" t="s">
        <v>26</v>
      </c>
      <c r="G89" t="s">
        <v>97</v>
      </c>
      <c r="H89">
        <f>VLOOKUP(G89,departamentos!B:C,2,FALSE)</f>
        <v>105</v>
      </c>
      <c r="I89" t="s">
        <v>98</v>
      </c>
      <c r="J89">
        <f>VLOOKUP(I89,areas!B:C,2,FALSE)</f>
        <v>19</v>
      </c>
      <c r="K89" t="s">
        <v>99</v>
      </c>
      <c r="L89">
        <f>VLOOKUP(K89,direcciones!B:C,2,FALSE)</f>
        <v>3</v>
      </c>
      <c r="M89" t="s">
        <v>2549</v>
      </c>
      <c r="N89" t="s">
        <v>243</v>
      </c>
      <c r="O89" t="s">
        <v>263</v>
      </c>
      <c r="P89">
        <f>VLOOKUP(O89,plazas!C:G,5,FALSE)</f>
        <v>9</v>
      </c>
      <c r="Q89" t="s">
        <v>2550</v>
      </c>
      <c r="R89" t="s">
        <v>2551</v>
      </c>
      <c r="S89" t="s">
        <v>837</v>
      </c>
      <c r="T89" t="s">
        <v>838</v>
      </c>
      <c r="U89" t="s">
        <v>839</v>
      </c>
      <c r="V89" t="s">
        <v>59</v>
      </c>
      <c r="W89">
        <v>2281088897</v>
      </c>
      <c r="AA89" t="s">
        <v>2552</v>
      </c>
      <c r="AB89" t="s">
        <v>2553</v>
      </c>
      <c r="AC89" t="s">
        <v>397</v>
      </c>
      <c r="AD89">
        <v>91010</v>
      </c>
      <c r="AE89" t="s">
        <v>271</v>
      </c>
      <c r="AF89">
        <f>VLOOKUP(AE89,empresas!B:D,3,FALSE)</f>
        <v>2</v>
      </c>
    </row>
    <row r="90" spans="1:32" hidden="1" x14ac:dyDescent="0.25">
      <c r="A90" t="str">
        <f t="shared" si="1"/>
        <v>UPDATE operadores set no_empleado='12595', departamento_id=105, area_id=19,  direccion_id=3, estado='Activo', telefono='0', rfc='BOLM830313AQ2', calle='CERVANTES DEL RIO', colonia='CENTRO', cp='23600' WHERE id=240;</v>
      </c>
      <c r="B90">
        <v>240</v>
      </c>
      <c r="C90">
        <v>12595</v>
      </c>
      <c r="D90" t="s">
        <v>2999</v>
      </c>
      <c r="E90" t="s">
        <v>96</v>
      </c>
      <c r="F90" t="s">
        <v>65</v>
      </c>
      <c r="G90" t="s">
        <v>97</v>
      </c>
      <c r="H90">
        <f>VLOOKUP(G90,departamentos!B:C,2,FALSE)</f>
        <v>105</v>
      </c>
      <c r="I90" t="s">
        <v>98</v>
      </c>
      <c r="J90">
        <f>VLOOKUP(I90,areas!B:C,2,FALSE)</f>
        <v>19</v>
      </c>
      <c r="K90" t="s">
        <v>99</v>
      </c>
      <c r="L90">
        <f>VLOOKUP(K90,direcciones!B:C,2,FALSE)</f>
        <v>3</v>
      </c>
      <c r="M90" t="s">
        <v>1287</v>
      </c>
      <c r="N90" t="s">
        <v>251</v>
      </c>
      <c r="O90" t="s">
        <v>53</v>
      </c>
      <c r="P90">
        <f>VLOOKUP(O90,plazas!C:G,5,FALSE)</f>
        <v>1</v>
      </c>
      <c r="R90" t="s">
        <v>3000</v>
      </c>
      <c r="S90" t="s">
        <v>1286</v>
      </c>
      <c r="T90" t="s">
        <v>1288</v>
      </c>
      <c r="U90" t="s">
        <v>1289</v>
      </c>
      <c r="V90" t="s">
        <v>59</v>
      </c>
      <c r="W90">
        <v>0</v>
      </c>
      <c r="AA90" t="s">
        <v>3001</v>
      </c>
      <c r="AB90" t="s">
        <v>3002</v>
      </c>
      <c r="AC90" t="s">
        <v>45</v>
      </c>
      <c r="AD90">
        <v>23600</v>
      </c>
      <c r="AE90" t="s">
        <v>75</v>
      </c>
      <c r="AF90" t="e">
        <f>VLOOKUP(AE90,empresas!B:D,3,FALSE)</f>
        <v>#N/A</v>
      </c>
    </row>
    <row r="91" spans="1:32" hidden="1" x14ac:dyDescent="0.25">
      <c r="A91" t="str">
        <f t="shared" si="1"/>
        <v>UPDATE operadores set no_empleado='12828', departamento_id=12, area_id=5,  direccion_id=1, estado='Activo', telefono='2281258751', rfc='SOHO900706TK6', calle='', colonia='', cp='' WHERE id=242;</v>
      </c>
      <c r="B91">
        <v>242</v>
      </c>
      <c r="C91">
        <v>12828</v>
      </c>
      <c r="D91" t="s">
        <v>3101</v>
      </c>
      <c r="E91" t="s">
        <v>65</v>
      </c>
      <c r="F91" t="s">
        <v>65</v>
      </c>
      <c r="G91" t="s">
        <v>27</v>
      </c>
      <c r="H91">
        <f>VLOOKUP(G91,departamentos!B:C,2,FALSE)</f>
        <v>12</v>
      </c>
      <c r="I91" t="s">
        <v>28</v>
      </c>
      <c r="J91">
        <f>VLOOKUP(I91,areas!B:C,2,FALSE)</f>
        <v>5</v>
      </c>
      <c r="K91" t="s">
        <v>28</v>
      </c>
      <c r="L91">
        <f>VLOOKUP(K91,direcciones!B:C,2,FALSE)</f>
        <v>1</v>
      </c>
      <c r="M91" t="s">
        <v>29</v>
      </c>
      <c r="N91" t="s">
        <v>262</v>
      </c>
      <c r="O91" t="s">
        <v>263</v>
      </c>
      <c r="P91">
        <f>VLOOKUP(O91,plazas!C:G,5,FALSE)</f>
        <v>9</v>
      </c>
      <c r="Q91" t="s">
        <v>3102</v>
      </c>
      <c r="R91" t="s">
        <v>3103</v>
      </c>
      <c r="S91" t="s">
        <v>511</v>
      </c>
      <c r="T91" t="s">
        <v>512</v>
      </c>
      <c r="U91" t="s">
        <v>513</v>
      </c>
      <c r="V91" t="s">
        <v>59</v>
      </c>
      <c r="W91">
        <v>2281258751</v>
      </c>
      <c r="X91" t="s">
        <v>3104</v>
      </c>
      <c r="Y91" t="s">
        <v>660</v>
      </c>
      <c r="Z91" s="1">
        <v>45360</v>
      </c>
      <c r="AA91" t="s">
        <v>3105</v>
      </c>
      <c r="AE91" t="s">
        <v>271</v>
      </c>
      <c r="AF91">
        <f>VLOOKUP(AE91,empresas!B:D,3,FALSE)</f>
        <v>2</v>
      </c>
    </row>
    <row r="92" spans="1:32" hidden="1" x14ac:dyDescent="0.25">
      <c r="A92" t="str">
        <f t="shared" si="1"/>
        <v>UPDATE operadores set no_empleado='12904', departamento_id=100, area_id=5,  direccion_id=6, estado='Activo', telefono='', rfc='MILL860814EH2', calle='CALLE CANTIL', colonia='GRANJAS EL PARAISO', cp='30786' WHERE id=246;</v>
      </c>
      <c r="B92">
        <v>246</v>
      </c>
      <c r="C92">
        <v>12904</v>
      </c>
      <c r="D92" t="s">
        <v>2726</v>
      </c>
      <c r="E92" t="s">
        <v>417</v>
      </c>
      <c r="F92" t="s">
        <v>65</v>
      </c>
      <c r="G92" t="s">
        <v>182</v>
      </c>
      <c r="H92">
        <f>VLOOKUP(G92,departamentos!B:C,2,FALSE)</f>
        <v>100</v>
      </c>
      <c r="I92" t="s">
        <v>28</v>
      </c>
      <c r="J92">
        <f>VLOOKUP(I92,areas!B:C,2,FALSE)</f>
        <v>5</v>
      </c>
      <c r="K92" t="s">
        <v>182</v>
      </c>
      <c r="L92">
        <f>VLOOKUP(K92,direcciones!B:C,2,FALSE)</f>
        <v>6</v>
      </c>
      <c r="M92" t="s">
        <v>133</v>
      </c>
      <c r="N92" t="s">
        <v>52</v>
      </c>
      <c r="O92" t="s">
        <v>78</v>
      </c>
      <c r="P92">
        <f>VLOOKUP(O92,plazas!C:G,5,FALSE)</f>
        <v>8</v>
      </c>
      <c r="R92" t="s">
        <v>2727</v>
      </c>
      <c r="S92" t="s">
        <v>2330</v>
      </c>
      <c r="T92" t="s">
        <v>2331</v>
      </c>
      <c r="U92" t="s">
        <v>2332</v>
      </c>
      <c r="V92" t="s">
        <v>59</v>
      </c>
      <c r="AA92" t="s">
        <v>2728</v>
      </c>
      <c r="AB92" t="s">
        <v>2729</v>
      </c>
      <c r="AC92" t="s">
        <v>2730</v>
      </c>
      <c r="AD92">
        <v>30786</v>
      </c>
      <c r="AE92" t="s">
        <v>86</v>
      </c>
      <c r="AF92" t="e">
        <f>VLOOKUP(AE92,empresas!B:D,3,FALSE)</f>
        <v>#N/A</v>
      </c>
    </row>
    <row r="93" spans="1:32" hidden="1" x14ac:dyDescent="0.25">
      <c r="A93" t="str">
        <f t="shared" si="1"/>
        <v>UPDATE operadores set no_empleado='11265', departamento_id=13, area_id=20,  direccion_id=3, estado='Activo', telefono='', rfc='RABM740610G46', calle='C. ALLENDE', colonia='VALLE DEL SOL', cp='45520' WHERE id=249;</v>
      </c>
      <c r="B93">
        <v>249</v>
      </c>
      <c r="C93">
        <v>11265</v>
      </c>
      <c r="D93" t="s">
        <v>3046</v>
      </c>
      <c r="E93" t="s">
        <v>166</v>
      </c>
      <c r="F93" t="s">
        <v>144</v>
      </c>
      <c r="G93" t="s">
        <v>145</v>
      </c>
      <c r="H93">
        <f>VLOOKUP(G93,departamentos!B:C,2,FALSE)</f>
        <v>13</v>
      </c>
      <c r="I93" t="s">
        <v>146</v>
      </c>
      <c r="J93">
        <f>VLOOKUP(I93,areas!B:C,2,FALSE)</f>
        <v>20</v>
      </c>
      <c r="K93" t="s">
        <v>99</v>
      </c>
      <c r="L93">
        <f>VLOOKUP(K93,direcciones!B:C,2,FALSE)</f>
        <v>3</v>
      </c>
      <c r="M93" t="s">
        <v>133</v>
      </c>
      <c r="N93" t="s">
        <v>134</v>
      </c>
      <c r="O93" t="s">
        <v>41</v>
      </c>
      <c r="P93">
        <f>VLOOKUP(O93,plazas!C:G,5,FALSE)</f>
        <v>3</v>
      </c>
      <c r="Q93" t="s">
        <v>3047</v>
      </c>
      <c r="R93" t="s">
        <v>3048</v>
      </c>
      <c r="S93" t="s">
        <v>2461</v>
      </c>
      <c r="U93" t="s">
        <v>2462</v>
      </c>
      <c r="V93" t="s">
        <v>59</v>
      </c>
      <c r="AA93" t="s">
        <v>3049</v>
      </c>
      <c r="AB93" t="s">
        <v>3050</v>
      </c>
      <c r="AC93" t="s">
        <v>3051</v>
      </c>
      <c r="AD93">
        <v>45520</v>
      </c>
      <c r="AE93" t="s">
        <v>46</v>
      </c>
      <c r="AF93" t="e">
        <f>VLOOKUP(AE93,empresas!B:D,3,FALSE)</f>
        <v>#N/A</v>
      </c>
    </row>
    <row r="94" spans="1:32" hidden="1" x14ac:dyDescent="0.25">
      <c r="A94" t="str">
        <f t="shared" si="1"/>
        <v>UPDATE operadores set no_empleado='12968', departamento_id=12, area_id=5,  direccion_id=1, estado='Activo', telefono='', rfc='AURO9111236K1', calle='HIDALGO', colonia='SAN JUAN DE OCOTAN', cp='45019' WHERE id=251;</v>
      </c>
      <c r="B94">
        <v>251</v>
      </c>
      <c r="C94">
        <v>12968</v>
      </c>
      <c r="D94" t="s">
        <v>3151</v>
      </c>
      <c r="E94" t="s">
        <v>65</v>
      </c>
      <c r="F94" t="s">
        <v>65</v>
      </c>
      <c r="G94" t="s">
        <v>27</v>
      </c>
      <c r="H94">
        <f>VLOOKUP(G94,departamentos!B:C,2,FALSE)</f>
        <v>12</v>
      </c>
      <c r="I94" t="s">
        <v>28</v>
      </c>
      <c r="J94">
        <f>VLOOKUP(I94,areas!B:C,2,FALSE)</f>
        <v>5</v>
      </c>
      <c r="K94" t="s">
        <v>28</v>
      </c>
      <c r="L94">
        <f>VLOOKUP(K94,direcciones!B:C,2,FALSE)</f>
        <v>1</v>
      </c>
      <c r="M94" t="s">
        <v>29</v>
      </c>
      <c r="N94" t="s">
        <v>40</v>
      </c>
      <c r="O94" t="s">
        <v>41</v>
      </c>
      <c r="P94">
        <f>VLOOKUP(O94,plazas!C:G,5,FALSE)</f>
        <v>3</v>
      </c>
      <c r="R94" t="s">
        <v>3152</v>
      </c>
      <c r="S94" t="s">
        <v>446</v>
      </c>
      <c r="T94" t="s">
        <v>447</v>
      </c>
      <c r="U94" t="s">
        <v>448</v>
      </c>
      <c r="V94" t="s">
        <v>59</v>
      </c>
      <c r="X94" t="s">
        <v>3153</v>
      </c>
      <c r="Y94" t="s">
        <v>199</v>
      </c>
      <c r="Z94" s="1">
        <v>45416</v>
      </c>
      <c r="AA94" t="s">
        <v>3154</v>
      </c>
      <c r="AB94" t="s">
        <v>3155</v>
      </c>
      <c r="AC94" t="s">
        <v>3156</v>
      </c>
      <c r="AD94">
        <v>45019</v>
      </c>
      <c r="AE94" t="s">
        <v>46</v>
      </c>
      <c r="AF94" t="e">
        <f>VLOOKUP(AE94,empresas!B:D,3,FALSE)</f>
        <v>#N/A</v>
      </c>
    </row>
    <row r="95" spans="1:32" hidden="1" x14ac:dyDescent="0.25">
      <c r="A95" t="str">
        <f t="shared" si="1"/>
        <v>UPDATE operadores set no_empleado='13594', departamento_id=12, area_id=5,  direccion_id=1, estado='Baja', telefono='2281853358', rfc='RAGJ860604GAA', calle='CALLE 4', colonia='Predio de La Virgen', cp='91150' WHERE id=254;</v>
      </c>
      <c r="B95">
        <v>254</v>
      </c>
      <c r="C95">
        <v>13594</v>
      </c>
      <c r="D95" t="s">
        <v>2407</v>
      </c>
      <c r="E95" t="s">
        <v>26</v>
      </c>
      <c r="F95" t="s">
        <v>26</v>
      </c>
      <c r="G95" t="s">
        <v>27</v>
      </c>
      <c r="H95">
        <f>VLOOKUP(G95,departamentos!B:C,2,FALSE)</f>
        <v>12</v>
      </c>
      <c r="I95" t="s">
        <v>28</v>
      </c>
      <c r="J95">
        <f>VLOOKUP(I95,areas!B:C,2,FALSE)</f>
        <v>5</v>
      </c>
      <c r="K95" t="s">
        <v>28</v>
      </c>
      <c r="L95">
        <f>VLOOKUP(K95,direcciones!B:C,2,FALSE)</f>
        <v>1</v>
      </c>
      <c r="M95" t="s">
        <v>29</v>
      </c>
      <c r="N95" t="s">
        <v>262</v>
      </c>
      <c r="O95" t="s">
        <v>263</v>
      </c>
      <c r="P95">
        <f>VLOOKUP(O95,plazas!C:G,5,FALSE)</f>
        <v>9</v>
      </c>
      <c r="Q95" t="s">
        <v>2408</v>
      </c>
      <c r="R95" t="s">
        <v>2409</v>
      </c>
      <c r="S95" t="s">
        <v>33</v>
      </c>
      <c r="V95" t="s">
        <v>34</v>
      </c>
      <c r="W95">
        <v>2281853358</v>
      </c>
      <c r="X95" t="s">
        <v>2410</v>
      </c>
      <c r="Y95" t="s">
        <v>665</v>
      </c>
      <c r="Z95" s="1">
        <v>45183</v>
      </c>
      <c r="AA95" t="s">
        <v>2411</v>
      </c>
      <c r="AB95" t="s">
        <v>2412</v>
      </c>
      <c r="AC95" t="s">
        <v>2413</v>
      </c>
      <c r="AD95">
        <v>91150</v>
      </c>
      <c r="AE95" t="s">
        <v>271</v>
      </c>
      <c r="AF95">
        <f>VLOOKUP(AE95,empresas!B:D,3,FALSE)</f>
        <v>2</v>
      </c>
    </row>
    <row r="96" spans="1:32" hidden="1" x14ac:dyDescent="0.25">
      <c r="A96" t="str">
        <f t="shared" si="1"/>
        <v>UPDATE operadores set no_empleado='11014', departamento_id=12, area_id=5,  direccion_id=1, estado='Baja', telefono='', rfc='ROML9110031N3', calle='7a AVENIDA SUR NO. 22', colonia='CALCANEO BELTRAN', cp='30790' WHERE id=255;</v>
      </c>
      <c r="B96">
        <v>255</v>
      </c>
      <c r="C96">
        <v>11014</v>
      </c>
      <c r="D96" t="s">
        <v>2731</v>
      </c>
      <c r="E96" t="s">
        <v>65</v>
      </c>
      <c r="F96" t="s">
        <v>65</v>
      </c>
      <c r="G96" t="s">
        <v>27</v>
      </c>
      <c r="H96">
        <f>VLOOKUP(G96,departamentos!B:C,2,FALSE)</f>
        <v>12</v>
      </c>
      <c r="I96" t="s">
        <v>28</v>
      </c>
      <c r="J96">
        <f>VLOOKUP(I96,areas!B:C,2,FALSE)</f>
        <v>5</v>
      </c>
      <c r="K96" t="s">
        <v>28</v>
      </c>
      <c r="L96">
        <f>VLOOKUP(K96,direcciones!B:C,2,FALSE)</f>
        <v>1</v>
      </c>
      <c r="M96" t="s">
        <v>29</v>
      </c>
      <c r="N96" t="s">
        <v>77</v>
      </c>
      <c r="O96" t="s">
        <v>78</v>
      </c>
      <c r="P96">
        <f>VLOOKUP(O96,plazas!C:G,5,FALSE)</f>
        <v>8</v>
      </c>
      <c r="R96" t="s">
        <v>2732</v>
      </c>
      <c r="S96" t="s">
        <v>33</v>
      </c>
      <c r="V96" t="s">
        <v>34</v>
      </c>
      <c r="X96" t="s">
        <v>2733</v>
      </c>
      <c r="Y96" t="s">
        <v>660</v>
      </c>
      <c r="Z96" s="1">
        <v>45578</v>
      </c>
      <c r="AA96" t="s">
        <v>2734</v>
      </c>
      <c r="AB96" t="s">
        <v>2735</v>
      </c>
      <c r="AC96" t="s">
        <v>2736</v>
      </c>
      <c r="AD96">
        <v>30790</v>
      </c>
      <c r="AE96" t="s">
        <v>86</v>
      </c>
      <c r="AF96" t="e">
        <f>VLOOKUP(AE96,empresas!B:D,3,FALSE)</f>
        <v>#N/A</v>
      </c>
    </row>
    <row r="97" spans="1:32" hidden="1" x14ac:dyDescent="0.25">
      <c r="A97" t="str">
        <f t="shared" si="1"/>
        <v>UPDATE operadores set no_empleado='12852', departamento_id=105, area_id=19,  direccion_id=3, estado='Activo', telefono='', rfc='PEHM940114M46', calle='13 AVENIDA NORTE NO. 62  ENTRE 17 Y 19 ORIENTE', colonia='CACAHOATÁN CENTRO', cp='30890' WHERE id=260;</v>
      </c>
      <c r="B97">
        <v>260</v>
      </c>
      <c r="C97">
        <v>12852</v>
      </c>
      <c r="D97" t="s">
        <v>2955</v>
      </c>
      <c r="E97" t="s">
        <v>490</v>
      </c>
      <c r="F97" t="s">
        <v>490</v>
      </c>
      <c r="G97" t="s">
        <v>97</v>
      </c>
      <c r="H97">
        <f>VLOOKUP(G97,departamentos!B:C,2,FALSE)</f>
        <v>105</v>
      </c>
      <c r="I97" t="s">
        <v>98</v>
      </c>
      <c r="J97">
        <f>VLOOKUP(I97,areas!B:C,2,FALSE)</f>
        <v>19</v>
      </c>
      <c r="K97" t="s">
        <v>99</v>
      </c>
      <c r="L97">
        <f>VLOOKUP(K97,direcciones!B:C,2,FALSE)</f>
        <v>3</v>
      </c>
      <c r="M97" t="s">
        <v>2956</v>
      </c>
      <c r="N97" t="s">
        <v>30</v>
      </c>
      <c r="O97" t="s">
        <v>78</v>
      </c>
      <c r="P97">
        <f>VLOOKUP(O97,plazas!C:G,5,FALSE)</f>
        <v>8</v>
      </c>
      <c r="R97" t="s">
        <v>2957</v>
      </c>
      <c r="S97" t="s">
        <v>493</v>
      </c>
      <c r="T97" t="s">
        <v>494</v>
      </c>
      <c r="U97" t="s">
        <v>495</v>
      </c>
      <c r="V97" t="s">
        <v>59</v>
      </c>
      <c r="AA97" t="s">
        <v>2958</v>
      </c>
      <c r="AB97" t="s">
        <v>2959</v>
      </c>
      <c r="AC97" t="s">
        <v>2960</v>
      </c>
      <c r="AD97">
        <v>30890</v>
      </c>
      <c r="AE97" t="s">
        <v>86</v>
      </c>
      <c r="AF97" t="e">
        <f>VLOOKUP(AE97,empresas!B:D,3,FALSE)</f>
        <v>#N/A</v>
      </c>
    </row>
    <row r="98" spans="1:32" hidden="1" x14ac:dyDescent="0.25">
      <c r="A98" t="str">
        <f t="shared" si="1"/>
        <v>UPDATE operadores set no_empleado='13194', departamento_id=105, area_id=20,  direccion_id=3, estado='Baja', telefono='-', rfc='VAPI950611J58', calle='RIV CAMARONES', colonia='Bugambilias', cp='48340' WHERE id=261;</v>
      </c>
      <c r="B98">
        <v>261</v>
      </c>
      <c r="C98">
        <v>13194</v>
      </c>
      <c r="D98" t="s">
        <v>1708</v>
      </c>
      <c r="E98" t="s">
        <v>278</v>
      </c>
      <c r="F98" t="s">
        <v>279</v>
      </c>
      <c r="G98" t="s">
        <v>97</v>
      </c>
      <c r="H98">
        <f>VLOOKUP(G98,departamentos!B:C,2,FALSE)</f>
        <v>105</v>
      </c>
      <c r="I98" t="s">
        <v>146</v>
      </c>
      <c r="J98">
        <f>VLOOKUP(I98,areas!B:C,2,FALSE)</f>
        <v>20</v>
      </c>
      <c r="K98" t="s">
        <v>99</v>
      </c>
      <c r="L98">
        <f>VLOOKUP(K98,direcciones!B:C,2,FALSE)</f>
        <v>3</v>
      </c>
      <c r="M98" t="s">
        <v>133</v>
      </c>
      <c r="N98" t="s">
        <v>30</v>
      </c>
      <c r="O98" t="s">
        <v>209</v>
      </c>
      <c r="P98">
        <f>VLOOKUP(O98,plazas!C:G,5,FALSE)</f>
        <v>7</v>
      </c>
      <c r="Q98" t="s">
        <v>1709</v>
      </c>
      <c r="R98" t="s">
        <v>1710</v>
      </c>
      <c r="S98" t="s">
        <v>33</v>
      </c>
      <c r="V98" t="s">
        <v>34</v>
      </c>
      <c r="W98" t="s">
        <v>1205</v>
      </c>
      <c r="AA98" t="s">
        <v>1711</v>
      </c>
      <c r="AB98" t="s">
        <v>1712</v>
      </c>
      <c r="AC98" t="s">
        <v>1713</v>
      </c>
      <c r="AD98">
        <v>48340</v>
      </c>
      <c r="AE98" t="s">
        <v>426</v>
      </c>
      <c r="AF98" t="e">
        <f>VLOOKUP(AE98,empresas!B:D,3,FALSE)</f>
        <v>#N/A</v>
      </c>
    </row>
    <row r="99" spans="1:32" hidden="1" x14ac:dyDescent="0.25">
      <c r="A99" t="str">
        <f t="shared" si="1"/>
        <v>UPDATE operadores set no_empleado='13905', departamento_id=49, area_id=3,  direccion_id=8, estado='Activo', telefono='', rfc='CAVR761013HDF', calle='AV. ENRIQUE C. RÉBSAMEN #112', colonia='MÁRTIRES DE CHICAGO', cp='91090' WHERE id=262;</v>
      </c>
      <c r="B99">
        <v>262</v>
      </c>
      <c r="C99">
        <v>13905</v>
      </c>
      <c r="D99" t="s">
        <v>1147</v>
      </c>
      <c r="E99" t="s">
        <v>3414</v>
      </c>
      <c r="F99" t="s">
        <v>2631</v>
      </c>
      <c r="G99" t="s">
        <v>692</v>
      </c>
      <c r="H99">
        <f>VLOOKUP(G99,departamentos!B:C,2,FALSE)</f>
        <v>49</v>
      </c>
      <c r="I99" t="s">
        <v>50</v>
      </c>
      <c r="J99">
        <f>VLOOKUP(I99,areas!B:C,2,FALSE)</f>
        <v>3</v>
      </c>
      <c r="K99" t="s">
        <v>692</v>
      </c>
      <c r="L99">
        <f>VLOOKUP(K99,direcciones!B:C,2,FALSE)</f>
        <v>8</v>
      </c>
      <c r="M99" t="s">
        <v>376</v>
      </c>
      <c r="N99" t="s">
        <v>262</v>
      </c>
      <c r="O99" t="s">
        <v>263</v>
      </c>
      <c r="P99">
        <f>VLOOKUP(O99,plazas!C:G,5,FALSE)</f>
        <v>9</v>
      </c>
      <c r="Q99" t="s">
        <v>1148</v>
      </c>
      <c r="S99" t="s">
        <v>33</v>
      </c>
      <c r="V99" t="s">
        <v>59</v>
      </c>
      <c r="AA99" t="s">
        <v>3415</v>
      </c>
      <c r="AB99" t="s">
        <v>3416</v>
      </c>
      <c r="AC99" t="s">
        <v>3417</v>
      </c>
      <c r="AD99">
        <v>91090</v>
      </c>
      <c r="AE99" t="s">
        <v>1505</v>
      </c>
      <c r="AF99" t="e">
        <f>VLOOKUP(AE99,empresas!B:D,3,FALSE)</f>
        <v>#N/A</v>
      </c>
    </row>
    <row r="100" spans="1:32" hidden="1" x14ac:dyDescent="0.25">
      <c r="A100" t="str">
        <f t="shared" si="1"/>
        <v>UPDATE operadores set no_empleado='12401', departamento_id=13, area_id=20,  direccion_id=3, estado='Baja', telefono='', rfc='AERO810617TV7', calle='FRAY ANGELICO', colonia='MIRAVALLE', cp='44990' WHERE id=265;</v>
      </c>
      <c r="B100">
        <v>265</v>
      </c>
      <c r="C100">
        <v>12401</v>
      </c>
      <c r="D100" t="s">
        <v>3192</v>
      </c>
      <c r="E100" t="s">
        <v>166</v>
      </c>
      <c r="F100" t="s">
        <v>144</v>
      </c>
      <c r="G100" t="s">
        <v>145</v>
      </c>
      <c r="H100">
        <f>VLOOKUP(G100,departamentos!B:C,2,FALSE)</f>
        <v>13</v>
      </c>
      <c r="I100" t="s">
        <v>146</v>
      </c>
      <c r="J100">
        <f>VLOOKUP(I100,areas!B:C,2,FALSE)</f>
        <v>20</v>
      </c>
      <c r="K100" t="s">
        <v>99</v>
      </c>
      <c r="L100">
        <f>VLOOKUP(K100,direcciones!B:C,2,FALSE)</f>
        <v>3</v>
      </c>
      <c r="M100" t="s">
        <v>133</v>
      </c>
      <c r="N100" t="s">
        <v>134</v>
      </c>
      <c r="O100" t="s">
        <v>41</v>
      </c>
      <c r="P100">
        <f>VLOOKUP(O100,plazas!C:G,5,FALSE)</f>
        <v>3</v>
      </c>
      <c r="Q100" t="s">
        <v>3193</v>
      </c>
      <c r="R100" t="s">
        <v>3194</v>
      </c>
      <c r="S100" t="s">
        <v>33</v>
      </c>
      <c r="V100" t="s">
        <v>34</v>
      </c>
      <c r="AA100" t="s">
        <v>3195</v>
      </c>
      <c r="AB100" t="s">
        <v>3196</v>
      </c>
      <c r="AC100" t="s">
        <v>451</v>
      </c>
      <c r="AD100">
        <v>44990</v>
      </c>
      <c r="AE100" t="s">
        <v>2460</v>
      </c>
      <c r="AF100" t="e">
        <f>VLOOKUP(AE100,empresas!B:D,3,FALSE)</f>
        <v>#N/A</v>
      </c>
    </row>
    <row r="101" spans="1:32" hidden="1" x14ac:dyDescent="0.25">
      <c r="A101" t="str">
        <f t="shared" si="1"/>
        <v>UPDATE operadores set no_empleado='14395', departamento_id=104, area_id=3,  direccion_id=7, estado='Baja', telefono='2281610917', rfc='MOCP930629540', calle='NUEVO LEON #1604', colonia='Progreso Macuiltepetl', cp='91130' WHERE id=266;</v>
      </c>
      <c r="B101">
        <v>266</v>
      </c>
      <c r="C101">
        <v>14395</v>
      </c>
      <c r="D101" t="s">
        <v>3217</v>
      </c>
      <c r="E101" t="s">
        <v>258</v>
      </c>
      <c r="F101" t="s">
        <v>259</v>
      </c>
      <c r="G101" t="s">
        <v>260</v>
      </c>
      <c r="H101">
        <f>VLOOKUP(G101,departamentos!B:C,2,FALSE)</f>
        <v>104</v>
      </c>
      <c r="I101" t="s">
        <v>50</v>
      </c>
      <c r="J101">
        <f>VLOOKUP(I101,areas!B:C,2,FALSE)</f>
        <v>3</v>
      </c>
      <c r="K101" t="s">
        <v>108</v>
      </c>
      <c r="L101">
        <f>VLOOKUP(K101,direcciones!B:C,2,FALSE)</f>
        <v>7</v>
      </c>
      <c r="M101" t="s">
        <v>261</v>
      </c>
      <c r="N101" t="s">
        <v>262</v>
      </c>
      <c r="O101" t="s">
        <v>263</v>
      </c>
      <c r="P101">
        <f>VLOOKUP(O101,plazas!C:G,5,FALSE)</f>
        <v>9</v>
      </c>
      <c r="Q101" t="s">
        <v>3218</v>
      </c>
      <c r="R101" t="s">
        <v>3219</v>
      </c>
      <c r="S101" t="s">
        <v>33</v>
      </c>
      <c r="V101" t="s">
        <v>34</v>
      </c>
      <c r="W101">
        <v>2281610917</v>
      </c>
      <c r="AA101" t="s">
        <v>3220</v>
      </c>
      <c r="AB101" t="s">
        <v>3221</v>
      </c>
      <c r="AC101" t="s">
        <v>3222</v>
      </c>
      <c r="AD101">
        <v>91130</v>
      </c>
      <c r="AE101" t="s">
        <v>38</v>
      </c>
      <c r="AF101" t="e">
        <f>VLOOKUP(AE101,empresas!B:D,3,FALSE)</f>
        <v>#N/A</v>
      </c>
    </row>
    <row r="102" spans="1:32" hidden="1" x14ac:dyDescent="0.25">
      <c r="A102" t="str">
        <f t="shared" si="1"/>
        <v>UPDATE operadores set no_empleado='11042', departamento_id=12, area_id=5,  direccion_id=1, estado='Baja', telefono='', rfc='RECJ730630HM2', calle='CTO. DE LAS FLORES SUR # 19C', colonia='FRACC. VILLAS DE TESISTAN', cp='45200' WHERE id=270;</v>
      </c>
      <c r="B102">
        <v>270</v>
      </c>
      <c r="C102">
        <v>11042</v>
      </c>
      <c r="D102" t="s">
        <v>2494</v>
      </c>
      <c r="E102" t="s">
        <v>65</v>
      </c>
      <c r="F102" t="s">
        <v>65</v>
      </c>
      <c r="G102" t="s">
        <v>27</v>
      </c>
      <c r="H102">
        <f>VLOOKUP(G102,departamentos!B:C,2,FALSE)</f>
        <v>12</v>
      </c>
      <c r="I102" t="s">
        <v>28</v>
      </c>
      <c r="J102">
        <f>VLOOKUP(I102,areas!B:C,2,FALSE)</f>
        <v>5</v>
      </c>
      <c r="K102" t="s">
        <v>28</v>
      </c>
      <c r="L102">
        <f>VLOOKUP(K102,direcciones!B:C,2,FALSE)</f>
        <v>1</v>
      </c>
      <c r="M102" t="s">
        <v>133</v>
      </c>
      <c r="N102" t="s">
        <v>134</v>
      </c>
      <c r="O102" t="s">
        <v>41</v>
      </c>
      <c r="P102">
        <f>VLOOKUP(O102,plazas!C:G,5,FALSE)</f>
        <v>3</v>
      </c>
      <c r="R102" t="s">
        <v>2495</v>
      </c>
      <c r="S102" t="s">
        <v>33</v>
      </c>
      <c r="V102" t="s">
        <v>34</v>
      </c>
      <c r="AA102" t="s">
        <v>2496</v>
      </c>
      <c r="AB102" t="s">
        <v>2497</v>
      </c>
      <c r="AC102" t="s">
        <v>2498</v>
      </c>
      <c r="AD102">
        <v>45200</v>
      </c>
      <c r="AE102" t="s">
        <v>38</v>
      </c>
      <c r="AF102" t="e">
        <f>VLOOKUP(AE102,empresas!B:D,3,FALSE)</f>
        <v>#N/A</v>
      </c>
    </row>
    <row r="103" spans="1:32" hidden="1" x14ac:dyDescent="0.25">
      <c r="A103" t="str">
        <f t="shared" si="1"/>
        <v>UPDATE operadores set no_empleado='10212', departamento_id=103, area_id=5,  direccion_id=7, estado='', telefono='', rfc='BAPJ8506182I2', calle='', colonia='', cp='' WHERE id=272;</v>
      </c>
      <c r="B103">
        <v>272</v>
      </c>
      <c r="C103">
        <v>10212</v>
      </c>
      <c r="D103" t="s">
        <v>2526</v>
      </c>
      <c r="E103" t="s">
        <v>500</v>
      </c>
      <c r="F103" t="s">
        <v>500</v>
      </c>
      <c r="G103" t="s">
        <v>117</v>
      </c>
      <c r="H103">
        <f>VLOOKUP(G103,departamentos!B:C,2,FALSE)</f>
        <v>103</v>
      </c>
      <c r="I103" t="s">
        <v>28</v>
      </c>
      <c r="J103">
        <f>VLOOKUP(I103,areas!B:C,2,FALSE)</f>
        <v>5</v>
      </c>
      <c r="K103" t="s">
        <v>108</v>
      </c>
      <c r="L103">
        <f>VLOOKUP(K103,direcciones!B:C,2,FALSE)</f>
        <v>7</v>
      </c>
      <c r="M103" t="s">
        <v>501</v>
      </c>
      <c r="N103" t="s">
        <v>262</v>
      </c>
      <c r="O103" t="s">
        <v>263</v>
      </c>
      <c r="P103">
        <f>VLOOKUP(O103,plazas!C:G,5,FALSE)</f>
        <v>9</v>
      </c>
      <c r="R103" t="s">
        <v>2527</v>
      </c>
      <c r="S103" t="s">
        <v>33</v>
      </c>
      <c r="AA103" t="s">
        <v>2528</v>
      </c>
      <c r="AE103" t="s">
        <v>271</v>
      </c>
      <c r="AF103">
        <f>VLOOKUP(AE103,empresas!B:D,3,FALSE)</f>
        <v>2</v>
      </c>
    </row>
    <row r="104" spans="1:32" hidden="1" x14ac:dyDescent="0.25">
      <c r="A104" t="str">
        <f t="shared" si="1"/>
        <v>UPDATE operadores set no_empleado='12989', departamento_id=105, area_id=20,  direccion_id=3, estado='Baja', telefono='0', rfc='HEGJ910715MT8', calle='AGUSTIN ESCUDERO', colonia='EL ZALATE', cp='44760' WHERE id=275;</v>
      </c>
      <c r="B104">
        <v>275</v>
      </c>
      <c r="C104">
        <v>12989</v>
      </c>
      <c r="D104" t="s">
        <v>1975</v>
      </c>
      <c r="E104" t="s">
        <v>278</v>
      </c>
      <c r="F104" t="s">
        <v>279</v>
      </c>
      <c r="G104" t="s">
        <v>97</v>
      </c>
      <c r="H104">
        <f>VLOOKUP(G104,departamentos!B:C,2,FALSE)</f>
        <v>105</v>
      </c>
      <c r="I104" t="s">
        <v>146</v>
      </c>
      <c r="J104">
        <f>VLOOKUP(I104,areas!B:C,2,FALSE)</f>
        <v>20</v>
      </c>
      <c r="K104" t="s">
        <v>99</v>
      </c>
      <c r="L104">
        <f>VLOOKUP(K104,direcciones!B:C,2,FALSE)</f>
        <v>3</v>
      </c>
      <c r="M104" t="s">
        <v>133</v>
      </c>
      <c r="N104" t="s">
        <v>134</v>
      </c>
      <c r="O104" t="s">
        <v>41</v>
      </c>
      <c r="P104">
        <f>VLOOKUP(O104,plazas!C:G,5,FALSE)</f>
        <v>3</v>
      </c>
      <c r="Q104" t="s">
        <v>1976</v>
      </c>
      <c r="R104" t="s">
        <v>1977</v>
      </c>
      <c r="S104" t="s">
        <v>33</v>
      </c>
      <c r="V104" t="s">
        <v>34</v>
      </c>
      <c r="W104">
        <v>0</v>
      </c>
      <c r="AA104" t="s">
        <v>1978</v>
      </c>
      <c r="AB104" t="s">
        <v>1979</v>
      </c>
      <c r="AC104" t="s">
        <v>1980</v>
      </c>
      <c r="AD104">
        <v>44760</v>
      </c>
      <c r="AE104" t="s">
        <v>46</v>
      </c>
      <c r="AF104" t="e">
        <f>VLOOKUP(AE104,empresas!B:D,3,FALSE)</f>
        <v>#N/A</v>
      </c>
    </row>
    <row r="105" spans="1:32" hidden="1" x14ac:dyDescent="0.25">
      <c r="A105" t="str">
        <f t="shared" si="1"/>
        <v>UPDATE operadores set no_empleado='13539', departamento_id=13, area_id=20,  direccion_id=3, estado='', telefono='5540788475', rfc='TOEL9601097Y4', calle='VALLE DE AGUAMARINA', colonia='Versalles', cp='48310' WHERE id=283;</v>
      </c>
      <c r="B105">
        <v>283</v>
      </c>
      <c r="C105">
        <v>13539</v>
      </c>
      <c r="D105" t="s">
        <v>2737</v>
      </c>
      <c r="E105" t="s">
        <v>143</v>
      </c>
      <c r="F105" t="s">
        <v>144</v>
      </c>
      <c r="G105" t="s">
        <v>145</v>
      </c>
      <c r="H105">
        <f>VLOOKUP(G105,departamentos!B:C,2,FALSE)</f>
        <v>13</v>
      </c>
      <c r="I105" t="s">
        <v>146</v>
      </c>
      <c r="J105">
        <f>VLOOKUP(I105,areas!B:C,2,FALSE)</f>
        <v>20</v>
      </c>
      <c r="K105" t="s">
        <v>99</v>
      </c>
      <c r="L105">
        <f>VLOOKUP(K105,direcciones!B:C,2,FALSE)</f>
        <v>3</v>
      </c>
      <c r="M105" t="s">
        <v>216</v>
      </c>
      <c r="N105" t="s">
        <v>148</v>
      </c>
      <c r="O105" t="s">
        <v>209</v>
      </c>
      <c r="P105">
        <f>VLOOKUP(O105,plazas!C:G,5,FALSE)</f>
        <v>7</v>
      </c>
      <c r="Q105" t="s">
        <v>2738</v>
      </c>
      <c r="R105" t="s">
        <v>2739</v>
      </c>
      <c r="S105" t="s">
        <v>33</v>
      </c>
      <c r="W105">
        <v>5540788475</v>
      </c>
      <c r="AA105" t="s">
        <v>2740</v>
      </c>
      <c r="AB105" t="s">
        <v>2741</v>
      </c>
      <c r="AC105" t="s">
        <v>2742</v>
      </c>
      <c r="AD105">
        <v>48310</v>
      </c>
      <c r="AE105" t="s">
        <v>426</v>
      </c>
      <c r="AF105" t="e">
        <f>VLOOKUP(AE105,empresas!B:D,3,FALSE)</f>
        <v>#N/A</v>
      </c>
    </row>
    <row r="106" spans="1:32" hidden="1" x14ac:dyDescent="0.25">
      <c r="A106" t="str">
        <f t="shared" si="1"/>
        <v>UPDATE operadores set no_empleado='14647', departamento_id=105, area_id=19,  direccion_id=3, estado='Baja', telefono='2282704100', rfc='LOSM921208S30', calle='CESAR VELARDE #1', colonia='PORTON COLORADO', cp='91158' WHERE id=288;</v>
      </c>
      <c r="B106">
        <v>288</v>
      </c>
      <c r="C106">
        <v>14647</v>
      </c>
      <c r="D106" t="s">
        <v>2263</v>
      </c>
      <c r="E106" t="s">
        <v>249</v>
      </c>
      <c r="F106" t="s">
        <v>26</v>
      </c>
      <c r="G106" t="s">
        <v>97</v>
      </c>
      <c r="H106">
        <f>VLOOKUP(G106,departamentos!B:C,2,FALSE)</f>
        <v>105</v>
      </c>
      <c r="I106" t="s">
        <v>98</v>
      </c>
      <c r="J106">
        <f>VLOOKUP(I106,areas!B:C,2,FALSE)</f>
        <v>19</v>
      </c>
      <c r="K106" t="s">
        <v>99</v>
      </c>
      <c r="L106">
        <f>VLOOKUP(K106,direcciones!B:C,2,FALSE)</f>
        <v>3</v>
      </c>
      <c r="M106" t="s">
        <v>2264</v>
      </c>
      <c r="N106" t="s">
        <v>156</v>
      </c>
      <c r="O106" t="s">
        <v>263</v>
      </c>
      <c r="P106">
        <f>VLOOKUP(O106,plazas!C:G,5,FALSE)</f>
        <v>9</v>
      </c>
      <c r="Q106" t="s">
        <v>2265</v>
      </c>
      <c r="R106" t="s">
        <v>2266</v>
      </c>
      <c r="S106" t="s">
        <v>33</v>
      </c>
      <c r="V106" t="s">
        <v>34</v>
      </c>
      <c r="W106">
        <v>2282704100</v>
      </c>
      <c r="AA106" t="s">
        <v>2267</v>
      </c>
      <c r="AB106" t="s">
        <v>2268</v>
      </c>
      <c r="AC106" t="s">
        <v>2269</v>
      </c>
      <c r="AD106">
        <v>91158</v>
      </c>
      <c r="AE106" t="s">
        <v>385</v>
      </c>
      <c r="AF106" t="e">
        <f>VLOOKUP(AE106,empresas!B:D,3,FALSE)</f>
        <v>#N/A</v>
      </c>
    </row>
    <row r="107" spans="1:32" hidden="1" x14ac:dyDescent="0.25">
      <c r="A107" t="str">
        <f t="shared" si="1"/>
        <v>UPDATE operadores set no_empleado='12785', departamento_id=105, area_id=19,  direccion_id=3, estado='Activo', telefono='0', rfc='GAJJ9407123M9', calle='MATIA AMADOR N. 516', colonia='CAMINO REAL', cp='23084' WHERE id=290;</v>
      </c>
      <c r="B107">
        <v>290</v>
      </c>
      <c r="C107">
        <v>12785</v>
      </c>
      <c r="D107" t="s">
        <v>2444</v>
      </c>
      <c r="E107" t="s">
        <v>249</v>
      </c>
      <c r="F107" t="s">
        <v>26</v>
      </c>
      <c r="G107" t="s">
        <v>97</v>
      </c>
      <c r="H107">
        <f>VLOOKUP(G107,departamentos!B:C,2,FALSE)</f>
        <v>105</v>
      </c>
      <c r="I107" t="s">
        <v>98</v>
      </c>
      <c r="J107">
        <f>VLOOKUP(I107,areas!B:C,2,FALSE)</f>
        <v>19</v>
      </c>
      <c r="K107" t="s">
        <v>99</v>
      </c>
      <c r="L107">
        <f>VLOOKUP(K107,direcciones!B:C,2,FALSE)</f>
        <v>3</v>
      </c>
      <c r="M107" t="s">
        <v>2445</v>
      </c>
      <c r="N107" t="s">
        <v>1465</v>
      </c>
      <c r="O107" t="s">
        <v>53</v>
      </c>
      <c r="P107">
        <f>VLOOKUP(O107,plazas!C:G,5,FALSE)</f>
        <v>1</v>
      </c>
      <c r="R107" t="s">
        <v>2446</v>
      </c>
      <c r="S107" t="s">
        <v>33</v>
      </c>
      <c r="V107" t="s">
        <v>59</v>
      </c>
      <c r="W107">
        <v>0</v>
      </c>
      <c r="AA107" t="s">
        <v>2447</v>
      </c>
      <c r="AB107" t="s">
        <v>2448</v>
      </c>
      <c r="AC107" t="s">
        <v>728</v>
      </c>
      <c r="AD107">
        <v>23084</v>
      </c>
      <c r="AE107" t="s">
        <v>75</v>
      </c>
      <c r="AF107" t="e">
        <f>VLOOKUP(AE107,empresas!B:D,3,FALSE)</f>
        <v>#N/A</v>
      </c>
    </row>
    <row r="108" spans="1:32" hidden="1" x14ac:dyDescent="0.25">
      <c r="A108" t="str">
        <f t="shared" si="1"/>
        <v>UPDATE operadores set no_empleado='14694', departamento_id=105, area_id=20,  direccion_id=3, estado='Activo', telefono='3338316122', rfc='RABJ850707835', calle='CAMICHIN', colonia='FRACC. LOS ENCINOS', cp='45650' WHERE id=291;</v>
      </c>
      <c r="B108">
        <v>291</v>
      </c>
      <c r="C108">
        <v>14694</v>
      </c>
      <c r="D108" t="s">
        <v>1264</v>
      </c>
      <c r="E108" t="s">
        <v>219</v>
      </c>
      <c r="F108" t="s">
        <v>116</v>
      </c>
      <c r="G108" t="s">
        <v>97</v>
      </c>
      <c r="H108">
        <f>VLOOKUP(G108,departamentos!B:C,2,FALSE)</f>
        <v>105</v>
      </c>
      <c r="I108" t="s">
        <v>146</v>
      </c>
      <c r="J108">
        <f>VLOOKUP(I108,areas!B:C,2,FALSE)</f>
        <v>20</v>
      </c>
      <c r="K108" t="s">
        <v>99</v>
      </c>
      <c r="L108">
        <f>VLOOKUP(K108,direcciones!B:C,2,FALSE)</f>
        <v>3</v>
      </c>
      <c r="M108" t="s">
        <v>133</v>
      </c>
      <c r="N108" t="s">
        <v>134</v>
      </c>
      <c r="O108" t="s">
        <v>41</v>
      </c>
      <c r="P108">
        <f>VLOOKUP(O108,plazas!C:G,5,FALSE)</f>
        <v>3</v>
      </c>
      <c r="Q108" t="s">
        <v>1265</v>
      </c>
      <c r="R108" t="s">
        <v>1266</v>
      </c>
      <c r="S108" t="s">
        <v>2461</v>
      </c>
      <c r="U108" t="s">
        <v>2462</v>
      </c>
      <c r="V108" t="s">
        <v>59</v>
      </c>
      <c r="W108">
        <v>3338316122</v>
      </c>
      <c r="AA108" t="s">
        <v>2480</v>
      </c>
      <c r="AB108" t="s">
        <v>2481</v>
      </c>
      <c r="AC108" t="s">
        <v>2482</v>
      </c>
      <c r="AD108">
        <v>45650</v>
      </c>
      <c r="AE108" t="s">
        <v>46</v>
      </c>
      <c r="AF108" t="e">
        <f>VLOOKUP(AE108,empresas!B:D,3,FALSE)</f>
        <v>#N/A</v>
      </c>
    </row>
    <row r="109" spans="1:32" hidden="1" x14ac:dyDescent="0.25">
      <c r="A109" t="str">
        <f t="shared" si="1"/>
        <v>UPDATE operadores set no_empleado='18087', departamento_id=12, area_id=5,  direccion_id=1, estado='Baja', telefono='3313840141', rfc='ROSA9012205K6', calle='AV VALLE DE ATEMAJAC', colonia='VALLE DE LOS MOLINOS', cp='45200' WHERE id=294;</v>
      </c>
      <c r="B109">
        <v>294</v>
      </c>
      <c r="C109">
        <v>18087</v>
      </c>
      <c r="D109" t="s">
        <v>439</v>
      </c>
      <c r="E109" t="s">
        <v>26</v>
      </c>
      <c r="F109" t="s">
        <v>26</v>
      </c>
      <c r="G109" t="s">
        <v>27</v>
      </c>
      <c r="H109">
        <f>VLOOKUP(G109,departamentos!B:C,2,FALSE)</f>
        <v>12</v>
      </c>
      <c r="I109" t="s">
        <v>28</v>
      </c>
      <c r="J109">
        <f>VLOOKUP(I109,areas!B:C,2,FALSE)</f>
        <v>5</v>
      </c>
      <c r="K109" t="s">
        <v>28</v>
      </c>
      <c r="L109">
        <f>VLOOKUP(K109,direcciones!B:C,2,FALSE)</f>
        <v>1</v>
      </c>
      <c r="M109" t="s">
        <v>29</v>
      </c>
      <c r="N109" t="s">
        <v>40</v>
      </c>
      <c r="O109" t="s">
        <v>41</v>
      </c>
      <c r="P109">
        <f>VLOOKUP(O109,plazas!C:G,5,FALSE)</f>
        <v>3</v>
      </c>
      <c r="R109" t="s">
        <v>440</v>
      </c>
      <c r="S109" t="s">
        <v>33</v>
      </c>
      <c r="V109" t="s">
        <v>34</v>
      </c>
      <c r="W109">
        <v>3313840141</v>
      </c>
      <c r="AA109" t="s">
        <v>441</v>
      </c>
      <c r="AB109" t="s">
        <v>442</v>
      </c>
      <c r="AC109" t="s">
        <v>443</v>
      </c>
      <c r="AD109">
        <v>45200</v>
      </c>
      <c r="AE109" t="s">
        <v>46</v>
      </c>
      <c r="AF109" t="e">
        <f>VLOOKUP(AE109,empresas!B:D,3,FALSE)</f>
        <v>#N/A</v>
      </c>
    </row>
    <row r="110" spans="1:32" x14ac:dyDescent="0.25">
      <c r="A110" t="e">
        <f t="shared" si="1"/>
        <v>#N/A</v>
      </c>
      <c r="B110">
        <v>295</v>
      </c>
      <c r="C110">
        <v>10206</v>
      </c>
      <c r="D110" t="s">
        <v>3385</v>
      </c>
      <c r="E110" t="s">
        <v>941</v>
      </c>
      <c r="F110" t="s">
        <v>518</v>
      </c>
      <c r="G110" t="s">
        <v>28</v>
      </c>
      <c r="H110" t="e">
        <f>VLOOKUP(G110,departamentos!B:C,2,FALSE)</f>
        <v>#N/A</v>
      </c>
      <c r="I110" t="s">
        <v>50</v>
      </c>
      <c r="J110">
        <f>VLOOKUP(I110,areas!B:C,2,FALSE)</f>
        <v>3</v>
      </c>
      <c r="K110" t="s">
        <v>28</v>
      </c>
      <c r="L110">
        <f>VLOOKUP(K110,direcciones!B:C,2,FALSE)</f>
        <v>1</v>
      </c>
      <c r="M110" t="s">
        <v>1028</v>
      </c>
      <c r="N110" t="s">
        <v>134</v>
      </c>
      <c r="O110" t="s">
        <v>263</v>
      </c>
      <c r="P110">
        <f>VLOOKUP(O110,plazas!C:G,5,FALSE)</f>
        <v>9</v>
      </c>
      <c r="S110" t="s">
        <v>33</v>
      </c>
      <c r="V110" t="s">
        <v>34</v>
      </c>
      <c r="AA110" t="s">
        <v>3386</v>
      </c>
      <c r="AE110" t="s">
        <v>426</v>
      </c>
      <c r="AF110" t="e">
        <f>VLOOKUP(AE110,empresas!B:D,3,FALSE)</f>
        <v>#N/A</v>
      </c>
    </row>
    <row r="111" spans="1:32" hidden="1" x14ac:dyDescent="0.25">
      <c r="A111" t="str">
        <f t="shared" si="1"/>
        <v>UPDATE operadores set no_empleado='14530', departamento_id=103, area_id=5,  direccion_id=7, estado='Baja', telefono='9622179519', rfc='CIZR820119153', calle='AGUILA MZ 19 LT 10', colonia='PRIMAVERA FRACC', cp='30795' WHERE id=296;</v>
      </c>
      <c r="B111">
        <v>296</v>
      </c>
      <c r="C111">
        <v>14530</v>
      </c>
      <c r="D111" t="s">
        <v>3376</v>
      </c>
      <c r="E111" t="s">
        <v>500</v>
      </c>
      <c r="F111" t="s">
        <v>500</v>
      </c>
      <c r="G111" t="s">
        <v>117</v>
      </c>
      <c r="H111">
        <f>VLOOKUP(G111,departamentos!B:C,2,FALSE)</f>
        <v>103</v>
      </c>
      <c r="I111" t="s">
        <v>28</v>
      </c>
      <c r="J111">
        <f>VLOOKUP(I111,areas!B:C,2,FALSE)</f>
        <v>5</v>
      </c>
      <c r="K111" t="s">
        <v>108</v>
      </c>
      <c r="L111">
        <f>VLOOKUP(K111,direcciones!B:C,2,FALSE)</f>
        <v>7</v>
      </c>
      <c r="M111" t="s">
        <v>501</v>
      </c>
      <c r="N111" t="s">
        <v>262</v>
      </c>
      <c r="O111" t="s">
        <v>263</v>
      </c>
      <c r="P111">
        <f>VLOOKUP(O111,plazas!C:G,5,FALSE)</f>
        <v>9</v>
      </c>
      <c r="R111" t="s">
        <v>3377</v>
      </c>
      <c r="S111" t="s">
        <v>33</v>
      </c>
      <c r="V111" t="s">
        <v>34</v>
      </c>
      <c r="W111">
        <v>9622179519</v>
      </c>
      <c r="AA111" t="s">
        <v>3378</v>
      </c>
      <c r="AB111" t="s">
        <v>3379</v>
      </c>
      <c r="AC111" t="s">
        <v>3380</v>
      </c>
      <c r="AD111">
        <v>30795</v>
      </c>
      <c r="AE111" t="s">
        <v>3381</v>
      </c>
      <c r="AF111" t="e">
        <f>VLOOKUP(AE111,empresas!B:D,3,FALSE)</f>
        <v>#N/A</v>
      </c>
    </row>
    <row r="112" spans="1:32" hidden="1" x14ac:dyDescent="0.25">
      <c r="A112" t="str">
        <f t="shared" si="1"/>
        <v>UPDATE operadores set no_empleado='13961', departamento_id=105, area_id=19,  direccion_id=3, estado='Baja', telefono='2731235500', rfc='CAVU950518C55', calle='NIÑOS HEROES #30', colonia='Los Fresnos', cp='94050' WHERE id=297;</v>
      </c>
      <c r="B112">
        <v>297</v>
      </c>
      <c r="C112">
        <v>13961</v>
      </c>
      <c r="D112" t="s">
        <v>3508</v>
      </c>
      <c r="E112" t="s">
        <v>249</v>
      </c>
      <c r="F112" t="s">
        <v>26</v>
      </c>
      <c r="G112" t="s">
        <v>97</v>
      </c>
      <c r="H112">
        <f>VLOOKUP(G112,departamentos!B:C,2,FALSE)</f>
        <v>105</v>
      </c>
      <c r="I112" t="s">
        <v>98</v>
      </c>
      <c r="J112">
        <f>VLOOKUP(I112,areas!B:C,2,FALSE)</f>
        <v>19</v>
      </c>
      <c r="K112" t="s">
        <v>99</v>
      </c>
      <c r="L112">
        <f>VLOOKUP(K112,direcciones!B:C,2,FALSE)</f>
        <v>3</v>
      </c>
      <c r="M112" t="s">
        <v>1911</v>
      </c>
      <c r="N112" t="s">
        <v>134</v>
      </c>
      <c r="O112" t="s">
        <v>263</v>
      </c>
      <c r="P112">
        <f>VLOOKUP(O112,plazas!C:G,5,FALSE)</f>
        <v>9</v>
      </c>
      <c r="Q112" t="s">
        <v>3509</v>
      </c>
      <c r="R112" t="s">
        <v>3509</v>
      </c>
      <c r="S112" t="s">
        <v>33</v>
      </c>
      <c r="V112" t="s">
        <v>34</v>
      </c>
      <c r="W112">
        <v>2731235500</v>
      </c>
      <c r="AA112" t="s">
        <v>3510</v>
      </c>
      <c r="AB112" t="s">
        <v>3511</v>
      </c>
      <c r="AC112" t="s">
        <v>3512</v>
      </c>
      <c r="AD112">
        <v>94050</v>
      </c>
      <c r="AE112" t="s">
        <v>271</v>
      </c>
      <c r="AF112">
        <f>VLOOKUP(AE112,empresas!B:D,3,FALSE)</f>
        <v>2</v>
      </c>
    </row>
    <row r="113" spans="1:32" hidden="1" x14ac:dyDescent="0.25">
      <c r="A113" t="str">
        <f t="shared" si="1"/>
        <v>UPDATE operadores set no_empleado='13171', departamento_id=105, area_id=20,  direccion_id=3, estado='Activo', telefono='6628483946', rfc='DEVR820524CH5', calle='VANGUARDIA', colonia='EL ALAMO RESIDENCIAL', cp='83323' WHERE id=300;</v>
      </c>
      <c r="B113">
        <v>300</v>
      </c>
      <c r="C113">
        <v>13171</v>
      </c>
      <c r="D113" t="s">
        <v>2771</v>
      </c>
      <c r="E113" t="s">
        <v>278</v>
      </c>
      <c r="F113" t="s">
        <v>279</v>
      </c>
      <c r="G113" t="s">
        <v>97</v>
      </c>
      <c r="H113">
        <f>VLOOKUP(G113,departamentos!B:C,2,FALSE)</f>
        <v>105</v>
      </c>
      <c r="I113" t="s">
        <v>146</v>
      </c>
      <c r="J113">
        <f>VLOOKUP(I113,areas!B:C,2,FALSE)</f>
        <v>20</v>
      </c>
      <c r="K113" t="s">
        <v>99</v>
      </c>
      <c r="L113">
        <f>VLOOKUP(K113,direcciones!B:C,2,FALSE)</f>
        <v>3</v>
      </c>
      <c r="M113" t="s">
        <v>133</v>
      </c>
      <c r="N113" t="s">
        <v>30</v>
      </c>
      <c r="O113" t="s">
        <v>31</v>
      </c>
      <c r="P113">
        <f>VLOOKUP(O113,plazas!C:G,5,FALSE)</f>
        <v>4</v>
      </c>
      <c r="Q113" t="s">
        <v>2772</v>
      </c>
      <c r="R113" t="s">
        <v>2773</v>
      </c>
      <c r="S113" t="s">
        <v>33</v>
      </c>
      <c r="V113" t="s">
        <v>59</v>
      </c>
      <c r="W113">
        <v>6628483946</v>
      </c>
      <c r="AA113" t="s">
        <v>3395</v>
      </c>
      <c r="AB113" t="s">
        <v>3396</v>
      </c>
      <c r="AC113" t="s">
        <v>3397</v>
      </c>
      <c r="AD113">
        <v>83323</v>
      </c>
      <c r="AE113" t="s">
        <v>345</v>
      </c>
      <c r="AF113" t="e">
        <f>VLOOKUP(AE113,empresas!B:D,3,FALSE)</f>
        <v>#N/A</v>
      </c>
    </row>
    <row r="114" spans="1:32" hidden="1" x14ac:dyDescent="0.25">
      <c r="A114" t="str">
        <f t="shared" si="1"/>
        <v>UPDATE operadores set no_empleado='12942', departamento_id=13, area_id=20,  direccion_id=3, estado='Activo', telefono='6621200818', rfc='GAAS8409191S2', calle='AV. CEDRO', colonia='METALERA', cp='83029' WHERE id=301;</v>
      </c>
      <c r="B114">
        <v>301</v>
      </c>
      <c r="C114">
        <v>12942</v>
      </c>
      <c r="D114" t="s">
        <v>3451</v>
      </c>
      <c r="E114" t="s">
        <v>166</v>
      </c>
      <c r="F114" t="s">
        <v>144</v>
      </c>
      <c r="G114" t="s">
        <v>145</v>
      </c>
      <c r="H114">
        <f>VLOOKUP(G114,departamentos!B:C,2,FALSE)</f>
        <v>13</v>
      </c>
      <c r="I114" t="s">
        <v>146</v>
      </c>
      <c r="J114">
        <f>VLOOKUP(I114,areas!B:C,2,FALSE)</f>
        <v>20</v>
      </c>
      <c r="K114" t="s">
        <v>99</v>
      </c>
      <c r="L114">
        <f>VLOOKUP(K114,direcciones!B:C,2,FALSE)</f>
        <v>3</v>
      </c>
      <c r="M114" t="s">
        <v>133</v>
      </c>
      <c r="N114" t="s">
        <v>30</v>
      </c>
      <c r="O114" t="s">
        <v>31</v>
      </c>
      <c r="P114">
        <f>VLOOKUP(O114,plazas!C:G,5,FALSE)</f>
        <v>4</v>
      </c>
      <c r="Q114" t="s">
        <v>3452</v>
      </c>
      <c r="R114" t="s">
        <v>3453</v>
      </c>
      <c r="S114" t="s">
        <v>2420</v>
      </c>
      <c r="T114" t="s">
        <v>2421</v>
      </c>
      <c r="U114" t="s">
        <v>2422</v>
      </c>
      <c r="V114" t="s">
        <v>59</v>
      </c>
      <c r="W114">
        <v>6621200818</v>
      </c>
      <c r="AA114" t="s">
        <v>3454</v>
      </c>
      <c r="AB114" t="s">
        <v>3455</v>
      </c>
      <c r="AC114" t="s">
        <v>3456</v>
      </c>
      <c r="AD114">
        <v>83029</v>
      </c>
      <c r="AE114" t="s">
        <v>468</v>
      </c>
      <c r="AF114" t="e">
        <f>VLOOKUP(AE114,empresas!B:D,3,FALSE)</f>
        <v>#N/A</v>
      </c>
    </row>
    <row r="115" spans="1:32" x14ac:dyDescent="0.25">
      <c r="A115" t="e">
        <f t="shared" si="1"/>
        <v>#N/A</v>
      </c>
      <c r="B115">
        <v>306</v>
      </c>
      <c r="C115">
        <v>10685</v>
      </c>
      <c r="D115" t="s">
        <v>3407</v>
      </c>
      <c r="E115" t="s">
        <v>1027</v>
      </c>
      <c r="F115" t="s">
        <v>471</v>
      </c>
      <c r="G115" t="s">
        <v>777</v>
      </c>
      <c r="H115" t="e">
        <f>VLOOKUP(G115,departamentos!B:C,2,FALSE)</f>
        <v>#N/A</v>
      </c>
      <c r="I115" t="s">
        <v>50</v>
      </c>
      <c r="J115">
        <f>VLOOKUP(I115,areas!B:C,2,FALSE)</f>
        <v>3</v>
      </c>
      <c r="K115" t="s">
        <v>28</v>
      </c>
      <c r="L115">
        <f>VLOOKUP(K115,direcciones!B:C,2,FALSE)</f>
        <v>1</v>
      </c>
      <c r="M115" t="s">
        <v>1028</v>
      </c>
      <c r="N115" t="s">
        <v>134</v>
      </c>
      <c r="O115" t="s">
        <v>263</v>
      </c>
      <c r="P115">
        <f>VLOOKUP(O115,plazas!C:G,5,FALSE)</f>
        <v>9</v>
      </c>
      <c r="S115" t="s">
        <v>33</v>
      </c>
      <c r="V115" t="s">
        <v>34</v>
      </c>
      <c r="AE115" t="s">
        <v>3408</v>
      </c>
      <c r="AF115" t="e">
        <f>VLOOKUP(AE115,empresas!B:D,3,FALSE)</f>
        <v>#N/A</v>
      </c>
    </row>
    <row r="116" spans="1:32" hidden="1" x14ac:dyDescent="0.25">
      <c r="A116" t="str">
        <f t="shared" si="1"/>
        <v>UPDATE operadores set no_empleado='12943', departamento_id=109, area_id=20,  direccion_id=3, estado='Baja', telefono='6623000026', rfc='DOBR6210202W5', calle='AVE. TOPAHUE', colonia='VILLAS DEL REY', cp='83106' WHERE id=307;</v>
      </c>
      <c r="B116">
        <v>307</v>
      </c>
      <c r="C116">
        <v>12943</v>
      </c>
      <c r="D116" t="s">
        <v>3270</v>
      </c>
      <c r="E116" t="s">
        <v>463</v>
      </c>
      <c r="F116" t="s">
        <v>259</v>
      </c>
      <c r="G116" t="s">
        <v>388</v>
      </c>
      <c r="H116">
        <f>VLOOKUP(G116,departamentos!B:C,2,FALSE)</f>
        <v>109</v>
      </c>
      <c r="I116" t="s">
        <v>146</v>
      </c>
      <c r="J116">
        <f>VLOOKUP(I116,areas!B:C,2,FALSE)</f>
        <v>20</v>
      </c>
      <c r="K116" t="s">
        <v>99</v>
      </c>
      <c r="L116">
        <f>VLOOKUP(K116,direcciones!B:C,2,FALSE)</f>
        <v>3</v>
      </c>
      <c r="M116" t="s">
        <v>133</v>
      </c>
      <c r="N116" t="s">
        <v>30</v>
      </c>
      <c r="O116" t="s">
        <v>31</v>
      </c>
      <c r="P116">
        <f>VLOOKUP(O116,plazas!C:G,5,FALSE)</f>
        <v>4</v>
      </c>
      <c r="R116" t="s">
        <v>3271</v>
      </c>
      <c r="S116" t="s">
        <v>33</v>
      </c>
      <c r="V116" t="s">
        <v>34</v>
      </c>
      <c r="W116">
        <v>6623000026</v>
      </c>
      <c r="AA116" t="s">
        <v>3272</v>
      </c>
      <c r="AB116" t="s">
        <v>3273</v>
      </c>
      <c r="AC116" t="s">
        <v>3274</v>
      </c>
      <c r="AD116">
        <v>83106</v>
      </c>
      <c r="AE116" t="s">
        <v>345</v>
      </c>
      <c r="AF116" t="e">
        <f>VLOOKUP(AE116,empresas!B:D,3,FALSE)</f>
        <v>#N/A</v>
      </c>
    </row>
    <row r="117" spans="1:32" hidden="1" x14ac:dyDescent="0.25">
      <c r="A117" t="str">
        <f t="shared" si="1"/>
        <v>UPDATE operadores set no_empleado='13206', departamento_id=100, area_id=5,  direccion_id=6, estado='Baja', telefono='0', rfc='CAVP800128DJ4', calle='MARTIREZ 28 AGOSTO NO 10', colonia='UNIDAD Y PROGRESO', cp='91097' WHERE id=308;</v>
      </c>
      <c r="B117">
        <v>308</v>
      </c>
      <c r="C117">
        <v>13206</v>
      </c>
      <c r="D117" t="s">
        <v>3228</v>
      </c>
      <c r="E117" t="s">
        <v>3229</v>
      </c>
      <c r="F117" t="s">
        <v>3230</v>
      </c>
      <c r="G117" t="s">
        <v>182</v>
      </c>
      <c r="H117">
        <f>VLOOKUP(G117,departamentos!B:C,2,FALSE)</f>
        <v>100</v>
      </c>
      <c r="I117" t="s">
        <v>28</v>
      </c>
      <c r="J117">
        <f>VLOOKUP(I117,areas!B:C,2,FALSE)</f>
        <v>5</v>
      </c>
      <c r="K117" t="s">
        <v>182</v>
      </c>
      <c r="L117">
        <f>VLOOKUP(K117,direcciones!B:C,2,FALSE)</f>
        <v>6</v>
      </c>
      <c r="M117" t="s">
        <v>376</v>
      </c>
      <c r="N117" t="s">
        <v>262</v>
      </c>
      <c r="O117" t="s">
        <v>263</v>
      </c>
      <c r="P117">
        <f>VLOOKUP(O117,plazas!C:G,5,FALSE)</f>
        <v>9</v>
      </c>
      <c r="R117" t="s">
        <v>3231</v>
      </c>
      <c r="S117" t="s">
        <v>33</v>
      </c>
      <c r="V117" t="s">
        <v>34</v>
      </c>
      <c r="W117">
        <v>0</v>
      </c>
      <c r="AA117" t="s">
        <v>3232</v>
      </c>
      <c r="AB117" t="s">
        <v>3233</v>
      </c>
      <c r="AC117" t="s">
        <v>3234</v>
      </c>
      <c r="AD117">
        <v>91097</v>
      </c>
      <c r="AE117" t="s">
        <v>127</v>
      </c>
      <c r="AF117" t="e">
        <f>VLOOKUP(AE117,empresas!B:D,3,FALSE)</f>
        <v>#N/A</v>
      </c>
    </row>
    <row r="118" spans="1:32" hidden="1" x14ac:dyDescent="0.25">
      <c r="A118" t="str">
        <f t="shared" si="1"/>
        <v>UPDATE operadores set no_empleado='14058', departamento_id=12, area_id=5,  direccion_id=1, estado='Baja', telefono='3221676790', rfc='BAGR990913V22', calle='GONZALEZ GALLO#510', colonia='INFONAVIT CTM', cp='48318' WHERE id=310;</v>
      </c>
      <c r="B118">
        <v>310</v>
      </c>
      <c r="C118">
        <v>14058</v>
      </c>
      <c r="D118" t="s">
        <v>3296</v>
      </c>
      <c r="E118" t="s">
        <v>65</v>
      </c>
      <c r="F118" t="s">
        <v>65</v>
      </c>
      <c r="G118" t="s">
        <v>27</v>
      </c>
      <c r="H118">
        <f>VLOOKUP(G118,departamentos!B:C,2,FALSE)</f>
        <v>12</v>
      </c>
      <c r="I118" t="s">
        <v>28</v>
      </c>
      <c r="J118">
        <f>VLOOKUP(I118,areas!B:C,2,FALSE)</f>
        <v>5</v>
      </c>
      <c r="K118" t="s">
        <v>28</v>
      </c>
      <c r="L118">
        <f>VLOOKUP(K118,direcciones!B:C,2,FALSE)</f>
        <v>1</v>
      </c>
      <c r="M118" t="s">
        <v>133</v>
      </c>
      <c r="N118" t="s">
        <v>30</v>
      </c>
      <c r="O118" t="s">
        <v>209</v>
      </c>
      <c r="P118">
        <f>VLOOKUP(O118,plazas!C:G,5,FALSE)</f>
        <v>7</v>
      </c>
      <c r="Q118" t="s">
        <v>3297</v>
      </c>
      <c r="R118" t="s">
        <v>3298</v>
      </c>
      <c r="S118" t="s">
        <v>33</v>
      </c>
      <c r="V118" t="s">
        <v>34</v>
      </c>
      <c r="W118">
        <v>3221676790</v>
      </c>
      <c r="X118" t="s">
        <v>3299</v>
      </c>
      <c r="Y118" t="s">
        <v>199</v>
      </c>
      <c r="Z118" s="1">
        <v>45287</v>
      </c>
      <c r="AA118" t="s">
        <v>3300</v>
      </c>
      <c r="AB118" t="s">
        <v>3301</v>
      </c>
      <c r="AC118" t="s">
        <v>3302</v>
      </c>
      <c r="AD118">
        <v>48318</v>
      </c>
      <c r="AE118" t="s">
        <v>426</v>
      </c>
      <c r="AF118" t="e">
        <f>VLOOKUP(AE118,empresas!B:D,3,FALSE)</f>
        <v>#N/A</v>
      </c>
    </row>
    <row r="119" spans="1:32" hidden="1" x14ac:dyDescent="0.25">
      <c r="A119" t="str">
        <f t="shared" si="1"/>
        <v>UPDATE operadores set no_empleado='12656', departamento_id=13, area_id=20,  direccion_id=3, estado='Activo', telefono='+', rfc='LOCR710907UJ7', calle='+', colonia='+', cp='48310' WHERE id=311;</v>
      </c>
      <c r="B119">
        <v>311</v>
      </c>
      <c r="C119">
        <v>12656</v>
      </c>
      <c r="D119" t="s">
        <v>3327</v>
      </c>
      <c r="E119" t="s">
        <v>166</v>
      </c>
      <c r="F119" t="s">
        <v>144</v>
      </c>
      <c r="G119" t="s">
        <v>145</v>
      </c>
      <c r="H119">
        <f>VLOOKUP(G119,departamentos!B:C,2,FALSE)</f>
        <v>13</v>
      </c>
      <c r="I119" t="s">
        <v>146</v>
      </c>
      <c r="J119">
        <f>VLOOKUP(I119,areas!B:C,2,FALSE)</f>
        <v>20</v>
      </c>
      <c r="K119" t="s">
        <v>99</v>
      </c>
      <c r="L119">
        <f>VLOOKUP(K119,direcciones!B:C,2,FALSE)</f>
        <v>3</v>
      </c>
      <c r="M119" t="s">
        <v>2200</v>
      </c>
      <c r="N119" t="s">
        <v>148</v>
      </c>
      <c r="O119" t="s">
        <v>209</v>
      </c>
      <c r="P119">
        <f>VLOOKUP(O119,plazas!C:G,5,FALSE)</f>
        <v>7</v>
      </c>
      <c r="Q119" t="s">
        <v>3328</v>
      </c>
      <c r="R119" t="s">
        <v>3328</v>
      </c>
      <c r="S119" t="s">
        <v>2006</v>
      </c>
      <c r="T119" t="s">
        <v>2007</v>
      </c>
      <c r="U119" t="s">
        <v>2008</v>
      </c>
      <c r="V119" t="s">
        <v>59</v>
      </c>
      <c r="W119" t="s">
        <v>714</v>
      </c>
      <c r="AA119" t="s">
        <v>3329</v>
      </c>
      <c r="AB119" t="s">
        <v>714</v>
      </c>
      <c r="AC119" t="s">
        <v>714</v>
      </c>
      <c r="AD119">
        <v>48310</v>
      </c>
      <c r="AE119" t="s">
        <v>426</v>
      </c>
      <c r="AF119" t="e">
        <f>VLOOKUP(AE119,empresas!B:D,3,FALSE)</f>
        <v>#N/A</v>
      </c>
    </row>
    <row r="120" spans="1:32" hidden="1" x14ac:dyDescent="0.25">
      <c r="A120" t="str">
        <f t="shared" si="1"/>
        <v>UPDATE operadores set no_empleado='12855', departamento_id=105, area_id=20,  direccion_id=3, estado='Activo', telefono='', rfc='SACS790512MC1', calle='MANZ.22, AND, 1 SECCION F,', colonia='FRACC. FRAMBOYANES', cp='30767' WHERE id=314;</v>
      </c>
      <c r="B120">
        <v>314</v>
      </c>
      <c r="C120">
        <v>12855</v>
      </c>
      <c r="D120" t="s">
        <v>3430</v>
      </c>
      <c r="E120" t="s">
        <v>278</v>
      </c>
      <c r="F120" t="s">
        <v>279</v>
      </c>
      <c r="G120" t="s">
        <v>97</v>
      </c>
      <c r="H120">
        <f>VLOOKUP(G120,departamentos!B:C,2,FALSE)</f>
        <v>105</v>
      </c>
      <c r="I120" t="s">
        <v>146</v>
      </c>
      <c r="J120">
        <f>VLOOKUP(I120,areas!B:C,2,FALSE)</f>
        <v>20</v>
      </c>
      <c r="K120" t="s">
        <v>99</v>
      </c>
      <c r="L120">
        <f>VLOOKUP(K120,direcciones!B:C,2,FALSE)</f>
        <v>3</v>
      </c>
      <c r="M120" t="s">
        <v>133</v>
      </c>
      <c r="N120" t="s">
        <v>52</v>
      </c>
      <c r="O120" t="s">
        <v>78</v>
      </c>
      <c r="P120">
        <f>VLOOKUP(O120,plazas!C:G,5,FALSE)</f>
        <v>8</v>
      </c>
      <c r="Q120" t="s">
        <v>3431</v>
      </c>
      <c r="R120" t="s">
        <v>3432</v>
      </c>
      <c r="S120" t="s">
        <v>556</v>
      </c>
      <c r="T120" t="s">
        <v>557</v>
      </c>
      <c r="U120" t="s">
        <v>558</v>
      </c>
      <c r="V120" t="s">
        <v>59</v>
      </c>
      <c r="AA120" t="s">
        <v>3433</v>
      </c>
      <c r="AB120" t="s">
        <v>3434</v>
      </c>
      <c r="AC120" t="s">
        <v>3435</v>
      </c>
      <c r="AD120">
        <v>30767</v>
      </c>
      <c r="AE120" t="s">
        <v>86</v>
      </c>
      <c r="AF120" t="e">
        <f>VLOOKUP(AE120,empresas!B:D,3,FALSE)</f>
        <v>#N/A</v>
      </c>
    </row>
    <row r="121" spans="1:32" hidden="1" x14ac:dyDescent="0.25">
      <c r="A121" t="str">
        <f t="shared" si="1"/>
        <v>UPDATE operadores set no_empleado='14256', departamento_id=105, area_id=19,  direccion_id=3, estado='Activo', telefono='9621700132', rfc='BADW910831GD2', calle='centro', colonia='Tapachula Centro', cp='30700' WHERE id=315;</v>
      </c>
      <c r="B121">
        <v>315</v>
      </c>
      <c r="C121">
        <v>14256</v>
      </c>
      <c r="D121" t="s">
        <v>3628</v>
      </c>
      <c r="E121" t="s">
        <v>96</v>
      </c>
      <c r="F121" t="s">
        <v>65</v>
      </c>
      <c r="G121" t="s">
        <v>97</v>
      </c>
      <c r="H121">
        <f>VLOOKUP(G121,departamentos!B:C,2,FALSE)</f>
        <v>105</v>
      </c>
      <c r="I121" t="s">
        <v>98</v>
      </c>
      <c r="J121">
        <f>VLOOKUP(I121,areas!B:C,2,FALSE)</f>
        <v>19</v>
      </c>
      <c r="K121" t="s">
        <v>99</v>
      </c>
      <c r="L121">
        <f>VLOOKUP(K121,direcciones!B:C,2,FALSE)</f>
        <v>3</v>
      </c>
      <c r="M121" t="s">
        <v>3629</v>
      </c>
      <c r="N121" t="s">
        <v>148</v>
      </c>
      <c r="O121" t="s">
        <v>78</v>
      </c>
      <c r="P121">
        <f>VLOOKUP(O121,plazas!C:G,5,FALSE)</f>
        <v>8</v>
      </c>
      <c r="R121" t="s">
        <v>3630</v>
      </c>
      <c r="S121" t="s">
        <v>556</v>
      </c>
      <c r="T121" t="s">
        <v>557</v>
      </c>
      <c r="U121" t="s">
        <v>558</v>
      </c>
      <c r="V121" t="s">
        <v>59</v>
      </c>
      <c r="W121">
        <v>9621700132</v>
      </c>
      <c r="AA121" t="s">
        <v>3631</v>
      </c>
      <c r="AB121" t="s">
        <v>3632</v>
      </c>
      <c r="AC121" t="s">
        <v>3633</v>
      </c>
      <c r="AD121">
        <v>30700</v>
      </c>
      <c r="AE121" t="s">
        <v>86</v>
      </c>
      <c r="AF121" t="e">
        <f>VLOOKUP(AE121,empresas!B:D,3,FALSE)</f>
        <v>#N/A</v>
      </c>
    </row>
    <row r="122" spans="1:32" x14ac:dyDescent="0.25">
      <c r="A122" t="e">
        <f t="shared" si="1"/>
        <v>#N/A</v>
      </c>
      <c r="B122">
        <v>316</v>
      </c>
      <c r="C122">
        <v>14715</v>
      </c>
      <c r="D122" t="s">
        <v>3644</v>
      </c>
      <c r="E122" t="s">
        <v>129</v>
      </c>
      <c r="F122" t="s">
        <v>130</v>
      </c>
      <c r="G122" t="s">
        <v>131</v>
      </c>
      <c r="H122" t="e">
        <f>VLOOKUP(G122,departamentos!B:C,2,FALSE)</f>
        <v>#N/A</v>
      </c>
      <c r="I122" t="s">
        <v>50</v>
      </c>
      <c r="J122">
        <f>VLOOKUP(I122,areas!B:C,2,FALSE)</f>
        <v>3</v>
      </c>
      <c r="K122" t="s">
        <v>132</v>
      </c>
      <c r="L122">
        <f>VLOOKUP(K122,direcciones!B:C,2,FALSE)</f>
        <v>2</v>
      </c>
      <c r="M122" t="s">
        <v>133</v>
      </c>
      <c r="N122" t="s">
        <v>52</v>
      </c>
      <c r="O122" t="s">
        <v>78</v>
      </c>
      <c r="P122">
        <f>VLOOKUP(O122,plazas!C:G,5,FALSE)</f>
        <v>8</v>
      </c>
      <c r="R122" t="s">
        <v>3645</v>
      </c>
      <c r="S122" t="s">
        <v>3646</v>
      </c>
      <c r="U122" t="s">
        <v>3647</v>
      </c>
      <c r="V122" t="s">
        <v>59</v>
      </c>
      <c r="W122">
        <v>9622485597</v>
      </c>
      <c r="AA122" t="s">
        <v>3648</v>
      </c>
      <c r="AB122" t="s">
        <v>3649</v>
      </c>
      <c r="AC122" t="s">
        <v>3650</v>
      </c>
      <c r="AD122">
        <v>30788</v>
      </c>
      <c r="AE122" t="s">
        <v>86</v>
      </c>
      <c r="AF122" t="e">
        <f>VLOOKUP(AE122,empresas!B:D,3,FALSE)</f>
        <v>#N/A</v>
      </c>
    </row>
    <row r="123" spans="1:32" hidden="1" x14ac:dyDescent="0.25">
      <c r="A123" t="str">
        <f t="shared" si="1"/>
        <v>UPDATE operadores set no_empleado='14928', departamento_id=14, area_id=3,  direccion_id=2, estado='Baja', telefono='', rfc='LOVE8706262N5', calle='33A PNTE 17 ENTRE 10 Y 12 N, IGLESIA LUZ DEL MUNDO Y PORTON BLANCO', colonia='5 DE FEBRERO', cp='30710' WHERE id=325;</v>
      </c>
      <c r="B123">
        <v>325</v>
      </c>
      <c r="C123">
        <v>14928</v>
      </c>
      <c r="D123" t="s">
        <v>1122</v>
      </c>
      <c r="E123" t="s">
        <v>1123</v>
      </c>
      <c r="F123" t="s">
        <v>106</v>
      </c>
      <c r="G123" t="s">
        <v>1124</v>
      </c>
      <c r="H123">
        <f>VLOOKUP(G123,departamentos!B:C,2,FALSE)</f>
        <v>14</v>
      </c>
      <c r="I123" t="s">
        <v>50</v>
      </c>
      <c r="J123">
        <f>VLOOKUP(I123,areas!B:C,2,FALSE)</f>
        <v>3</v>
      </c>
      <c r="K123" t="s">
        <v>132</v>
      </c>
      <c r="L123">
        <f>VLOOKUP(K123,direcciones!B:C,2,FALSE)</f>
        <v>2</v>
      </c>
      <c r="M123" t="s">
        <v>261</v>
      </c>
      <c r="N123" t="s">
        <v>52</v>
      </c>
      <c r="O123" t="s">
        <v>78</v>
      </c>
      <c r="P123">
        <f>VLOOKUP(O123,plazas!C:G,5,FALSE)</f>
        <v>8</v>
      </c>
      <c r="Q123" t="s">
        <v>1125</v>
      </c>
      <c r="R123" t="s">
        <v>1126</v>
      </c>
      <c r="S123" t="s">
        <v>33</v>
      </c>
      <c r="V123" t="s">
        <v>34</v>
      </c>
      <c r="AA123" t="s">
        <v>1127</v>
      </c>
      <c r="AB123" t="s">
        <v>1128</v>
      </c>
      <c r="AC123" t="s">
        <v>1129</v>
      </c>
      <c r="AD123">
        <v>30710</v>
      </c>
      <c r="AE123" t="s">
        <v>1130</v>
      </c>
      <c r="AF123" t="e">
        <f>VLOOKUP(AE123,empresas!B:D,3,FALSE)</f>
        <v>#N/A</v>
      </c>
    </row>
    <row r="124" spans="1:32" hidden="1" x14ac:dyDescent="0.25">
      <c r="A124" t="str">
        <f t="shared" si="1"/>
        <v>UPDATE operadores set no_empleado='13112', departamento_id=105, area_id=19,  direccion_id=3, estado='Baja', telefono='2285935451', rfc='MEFP981020AW7', calle='CUAUTEMOC', colonia='CENTRO', cp='91250' WHERE id=331;</v>
      </c>
      <c r="B124">
        <v>331</v>
      </c>
      <c r="C124">
        <v>13112</v>
      </c>
      <c r="D124" t="s">
        <v>3212</v>
      </c>
      <c r="E124" t="s">
        <v>1225</v>
      </c>
      <c r="F124" t="s">
        <v>1226</v>
      </c>
      <c r="G124" t="s">
        <v>97</v>
      </c>
      <c r="H124">
        <f>VLOOKUP(G124,departamentos!B:C,2,FALSE)</f>
        <v>105</v>
      </c>
      <c r="I124" t="s">
        <v>98</v>
      </c>
      <c r="J124">
        <f>VLOOKUP(I124,areas!B:C,2,FALSE)</f>
        <v>19</v>
      </c>
      <c r="K124" t="s">
        <v>99</v>
      </c>
      <c r="L124">
        <f>VLOOKUP(K124,direcciones!B:C,2,FALSE)</f>
        <v>3</v>
      </c>
      <c r="M124" t="s">
        <v>810</v>
      </c>
      <c r="N124" t="s">
        <v>148</v>
      </c>
      <c r="O124" t="s">
        <v>263</v>
      </c>
      <c r="P124">
        <f>VLOOKUP(O124,plazas!C:G,5,FALSE)</f>
        <v>9</v>
      </c>
      <c r="Q124" t="s">
        <v>3213</v>
      </c>
      <c r="R124" t="s">
        <v>3214</v>
      </c>
      <c r="S124" t="s">
        <v>33</v>
      </c>
      <c r="V124" t="s">
        <v>34</v>
      </c>
      <c r="W124">
        <v>2285935451</v>
      </c>
      <c r="AA124" t="s">
        <v>3215</v>
      </c>
      <c r="AB124" t="s">
        <v>3216</v>
      </c>
      <c r="AC124" t="s">
        <v>45</v>
      </c>
      <c r="AD124">
        <v>91250</v>
      </c>
      <c r="AE124" t="s">
        <v>385</v>
      </c>
      <c r="AF124" t="e">
        <f>VLOOKUP(AE124,empresas!B:D,3,FALSE)</f>
        <v>#N/A</v>
      </c>
    </row>
    <row r="125" spans="1:32" hidden="1" x14ac:dyDescent="0.25">
      <c r="A125" t="str">
        <f t="shared" si="1"/>
        <v>UPDATE operadores set no_empleado='18047', departamento_id=103, area_id=3,  direccion_id=7, estado='Activo', telefono='2283179609', rfc='GUMA040201IC8', calle='MAR MEDITERRANEO', colonia='18 DE MARZO', cp='91010' WHERE id=333;</v>
      </c>
      <c r="B125">
        <v>333</v>
      </c>
      <c r="C125">
        <v>18047</v>
      </c>
      <c r="D125" t="s">
        <v>516</v>
      </c>
      <c r="E125" t="s">
        <v>517</v>
      </c>
      <c r="F125" t="s">
        <v>518</v>
      </c>
      <c r="G125" t="s">
        <v>117</v>
      </c>
      <c r="H125">
        <f>VLOOKUP(G125,departamentos!B:C,2,FALSE)</f>
        <v>103</v>
      </c>
      <c r="I125" t="s">
        <v>50</v>
      </c>
      <c r="J125">
        <f>VLOOKUP(I125,areas!B:C,2,FALSE)</f>
        <v>3</v>
      </c>
      <c r="K125" t="s">
        <v>108</v>
      </c>
      <c r="L125">
        <f>VLOOKUP(K125,direcciones!B:C,2,FALSE)</f>
        <v>7</v>
      </c>
      <c r="M125" t="s">
        <v>261</v>
      </c>
      <c r="N125" t="s">
        <v>262</v>
      </c>
      <c r="O125" t="s">
        <v>263</v>
      </c>
      <c r="P125">
        <f>VLOOKUP(O125,plazas!C:G,5,FALSE)</f>
        <v>9</v>
      </c>
      <c r="R125" t="s">
        <v>519</v>
      </c>
      <c r="S125" t="s">
        <v>266</v>
      </c>
      <c r="U125" t="s">
        <v>267</v>
      </c>
      <c r="V125" t="s">
        <v>59</v>
      </c>
      <c r="W125">
        <v>2283179609</v>
      </c>
      <c r="AA125" t="s">
        <v>520</v>
      </c>
      <c r="AB125" t="s">
        <v>521</v>
      </c>
      <c r="AC125" t="s">
        <v>522</v>
      </c>
      <c r="AD125">
        <v>91010</v>
      </c>
      <c r="AE125" t="s">
        <v>271</v>
      </c>
      <c r="AF125">
        <f>VLOOKUP(AE125,empresas!B:D,3,FALSE)</f>
        <v>2</v>
      </c>
    </row>
    <row r="126" spans="1:32" hidden="1" x14ac:dyDescent="0.25">
      <c r="A126" t="str">
        <f t="shared" si="1"/>
        <v>UPDATE operadores set no_empleado='15020', departamento_id=12, area_id=5,  direccion_id=1, estado='Baja', telefono='', rfc='AIMJ970606KBA', calle='CALLE AMADO NERVO LT 1, MZ19, SAN RAMON Y COLECTIVO SITIO COBACH', colonia='COLONIA NUEVO MILENIO', cp='30799' WHERE id=335;</v>
      </c>
      <c r="B126">
        <v>335</v>
      </c>
      <c r="C126">
        <v>15020</v>
      </c>
      <c r="D126" t="s">
        <v>1993</v>
      </c>
      <c r="E126" t="s">
        <v>26</v>
      </c>
      <c r="F126" t="s">
        <v>26</v>
      </c>
      <c r="G126" t="s">
        <v>27</v>
      </c>
      <c r="H126">
        <f>VLOOKUP(G126,departamentos!B:C,2,FALSE)</f>
        <v>12</v>
      </c>
      <c r="I126" t="s">
        <v>28</v>
      </c>
      <c r="J126">
        <f>VLOOKUP(I126,areas!B:C,2,FALSE)</f>
        <v>5</v>
      </c>
      <c r="K126" t="s">
        <v>28</v>
      </c>
      <c r="L126">
        <f>VLOOKUP(K126,direcciones!B:C,2,FALSE)</f>
        <v>1</v>
      </c>
      <c r="M126" t="s">
        <v>29</v>
      </c>
      <c r="N126" t="s">
        <v>77</v>
      </c>
      <c r="O126" t="s">
        <v>78</v>
      </c>
      <c r="P126">
        <f>VLOOKUP(O126,plazas!C:G,5,FALSE)</f>
        <v>8</v>
      </c>
      <c r="R126" t="s">
        <v>1994</v>
      </c>
      <c r="S126" t="s">
        <v>33</v>
      </c>
      <c r="V126" t="s">
        <v>34</v>
      </c>
      <c r="AA126" t="s">
        <v>1995</v>
      </c>
      <c r="AB126" t="s">
        <v>1996</v>
      </c>
      <c r="AC126" t="s">
        <v>1997</v>
      </c>
      <c r="AD126">
        <v>30799</v>
      </c>
      <c r="AE126" t="s">
        <v>86</v>
      </c>
      <c r="AF126" t="e">
        <f>VLOOKUP(AE126,empresas!B:D,3,FALSE)</f>
        <v>#N/A</v>
      </c>
    </row>
    <row r="127" spans="1:32" hidden="1" x14ac:dyDescent="0.25">
      <c r="A127" t="str">
        <f t="shared" si="1"/>
        <v>UPDATE operadores set no_empleado='15009', departamento_id=105, area_id=19,  direccion_id=3, estado='Baja', telefono='', rfc='TOCM98060635A', calle='BUENOS AIRES', colonia='SAN JOSE', cp='23436' WHERE id=336;</v>
      </c>
      <c r="B127">
        <v>336</v>
      </c>
      <c r="C127">
        <v>15009</v>
      </c>
      <c r="D127" t="s">
        <v>2794</v>
      </c>
      <c r="E127" t="s">
        <v>249</v>
      </c>
      <c r="F127" t="s">
        <v>26</v>
      </c>
      <c r="G127" t="s">
        <v>97</v>
      </c>
      <c r="H127">
        <f>VLOOKUP(G127,departamentos!B:C,2,FALSE)</f>
        <v>105</v>
      </c>
      <c r="I127" t="s">
        <v>98</v>
      </c>
      <c r="J127">
        <f>VLOOKUP(I127,areas!B:C,2,FALSE)</f>
        <v>19</v>
      </c>
      <c r="K127" t="s">
        <v>99</v>
      </c>
      <c r="L127">
        <f>VLOOKUP(K127,direcciones!B:C,2,FALSE)</f>
        <v>3</v>
      </c>
      <c r="M127" t="s">
        <v>546</v>
      </c>
      <c r="N127" t="s">
        <v>547</v>
      </c>
      <c r="O127" t="s">
        <v>53</v>
      </c>
      <c r="P127">
        <f>VLOOKUP(O127,plazas!C:G,5,FALSE)</f>
        <v>1</v>
      </c>
      <c r="S127" t="s">
        <v>33</v>
      </c>
      <c r="V127" t="s">
        <v>34</v>
      </c>
      <c r="AA127" t="s">
        <v>2795</v>
      </c>
      <c r="AB127" t="s">
        <v>2796</v>
      </c>
      <c r="AC127" t="s">
        <v>1666</v>
      </c>
      <c r="AD127">
        <v>23436</v>
      </c>
      <c r="AE127" t="s">
        <v>38</v>
      </c>
      <c r="AF127" t="e">
        <f>VLOOKUP(AE127,empresas!B:D,3,FALSE)</f>
        <v>#N/A</v>
      </c>
    </row>
    <row r="128" spans="1:32" hidden="1" x14ac:dyDescent="0.25">
      <c r="A128" t="str">
        <f t="shared" si="1"/>
        <v>UPDATE operadores set no_empleado='15212', departamento_id=13, area_id=20,  direccion_id=3, estado='Baja', telefono='3911082633', rfc='MAMJ8001264H5', calle='RICHARD WAGNER', colonia='RESIDENCIAL LA ESTANCIA', cp='45030' WHERE id=337;</v>
      </c>
      <c r="B128">
        <v>337</v>
      </c>
      <c r="C128">
        <v>15212</v>
      </c>
      <c r="D128" t="s">
        <v>2488</v>
      </c>
      <c r="E128" t="s">
        <v>143</v>
      </c>
      <c r="F128" t="s">
        <v>144</v>
      </c>
      <c r="G128" t="s">
        <v>145</v>
      </c>
      <c r="H128">
        <f>VLOOKUP(G128,departamentos!B:C,2,FALSE)</f>
        <v>13</v>
      </c>
      <c r="I128" t="s">
        <v>146</v>
      </c>
      <c r="J128">
        <f>VLOOKUP(I128,areas!B:C,2,FALSE)</f>
        <v>20</v>
      </c>
      <c r="K128" t="s">
        <v>99</v>
      </c>
      <c r="L128">
        <f>VLOOKUP(K128,direcciones!B:C,2,FALSE)</f>
        <v>3</v>
      </c>
      <c r="M128" t="s">
        <v>133</v>
      </c>
      <c r="N128" t="s">
        <v>134</v>
      </c>
      <c r="O128" t="s">
        <v>41</v>
      </c>
      <c r="P128">
        <f>VLOOKUP(O128,plazas!C:G,5,FALSE)</f>
        <v>3</v>
      </c>
      <c r="Q128" t="s">
        <v>2489</v>
      </c>
      <c r="R128" t="s">
        <v>2490</v>
      </c>
      <c r="S128" t="s">
        <v>33</v>
      </c>
      <c r="V128" t="s">
        <v>34</v>
      </c>
      <c r="W128">
        <v>3911082633</v>
      </c>
      <c r="AA128" t="s">
        <v>2491</v>
      </c>
      <c r="AB128" t="s">
        <v>2492</v>
      </c>
      <c r="AC128" t="s">
        <v>2493</v>
      </c>
      <c r="AD128">
        <v>45030</v>
      </c>
      <c r="AE128" t="s">
        <v>2460</v>
      </c>
      <c r="AF128" t="e">
        <f>VLOOKUP(AE128,empresas!B:D,3,FALSE)</f>
        <v>#N/A</v>
      </c>
    </row>
    <row r="129" spans="1:32" hidden="1" x14ac:dyDescent="0.25">
      <c r="A129" t="str">
        <f t="shared" si="1"/>
        <v>UPDATE operadores set no_empleado='14799', departamento_id=12, area_id=5,  direccion_id=1, estado='Baja', telefono='', rfc='RAMO981002K70', calle='INSURGENTES 118 E/COLIMA Y BUGAMBILIAS', colonia='FRACC BENITO JUAREZ', cp='23090' WHERE id=338;</v>
      </c>
      <c r="B129">
        <v>338</v>
      </c>
      <c r="C129">
        <v>14799</v>
      </c>
      <c r="D129" t="s">
        <v>3097</v>
      </c>
      <c r="E129" t="s">
        <v>65</v>
      </c>
      <c r="F129" t="s">
        <v>65</v>
      </c>
      <c r="G129" t="s">
        <v>27</v>
      </c>
      <c r="H129">
        <f>VLOOKUP(G129,departamentos!B:C,2,FALSE)</f>
        <v>12</v>
      </c>
      <c r="I129" t="s">
        <v>28</v>
      </c>
      <c r="J129">
        <f>VLOOKUP(I129,areas!B:C,2,FALSE)</f>
        <v>5</v>
      </c>
      <c r="K129" t="s">
        <v>28</v>
      </c>
      <c r="L129">
        <f>VLOOKUP(K129,direcciones!B:C,2,FALSE)</f>
        <v>1</v>
      </c>
      <c r="M129" t="s">
        <v>29</v>
      </c>
      <c r="N129" t="s">
        <v>52</v>
      </c>
      <c r="O129" t="s">
        <v>53</v>
      </c>
      <c r="P129">
        <f>VLOOKUP(O129,plazas!C:G,5,FALSE)</f>
        <v>1</v>
      </c>
      <c r="S129" t="s">
        <v>33</v>
      </c>
      <c r="V129" t="s">
        <v>34</v>
      </c>
      <c r="AA129" t="s">
        <v>3098</v>
      </c>
      <c r="AB129" t="s">
        <v>3099</v>
      </c>
      <c r="AC129" t="s">
        <v>3100</v>
      </c>
      <c r="AD129">
        <v>23090</v>
      </c>
      <c r="AE129" t="s">
        <v>94</v>
      </c>
      <c r="AF129" t="e">
        <f>VLOOKUP(AE129,empresas!B:D,3,FALSE)</f>
        <v>#N/A</v>
      </c>
    </row>
    <row r="130" spans="1:32" hidden="1" x14ac:dyDescent="0.25">
      <c r="A130" t="str">
        <f t="shared" si="1"/>
        <v>UPDATE operadores set no_empleado='15062', departamento_id=105, area_id=19,  direccion_id=3, estado='Baja', telefono='0', rfc='MAAJ800730NQA', calle='VISTA AZUL, FM 02 MZA 07 LT 20', colonia='LAGUNITAS I', cp='23462' WHERE id=340;</v>
      </c>
      <c r="B130">
        <v>340</v>
      </c>
      <c r="C130">
        <v>15062</v>
      </c>
      <c r="D130" t="s">
        <v>2537</v>
      </c>
      <c r="E130" t="s">
        <v>96</v>
      </c>
      <c r="F130" t="s">
        <v>65</v>
      </c>
      <c r="G130" t="s">
        <v>97</v>
      </c>
      <c r="H130">
        <f>VLOOKUP(G130,departamentos!B:C,2,FALSE)</f>
        <v>105</v>
      </c>
      <c r="I130" t="s">
        <v>98</v>
      </c>
      <c r="J130">
        <f>VLOOKUP(I130,areas!B:C,2,FALSE)</f>
        <v>19</v>
      </c>
      <c r="K130" t="s">
        <v>99</v>
      </c>
      <c r="L130">
        <f>VLOOKUP(K130,direcciones!B:C,2,FALSE)</f>
        <v>3</v>
      </c>
      <c r="M130" t="s">
        <v>635</v>
      </c>
      <c r="N130" t="s">
        <v>101</v>
      </c>
      <c r="O130" t="s">
        <v>53</v>
      </c>
      <c r="P130">
        <f>VLOOKUP(O130,plazas!C:G,5,FALSE)</f>
        <v>1</v>
      </c>
      <c r="R130">
        <v>0</v>
      </c>
      <c r="S130" t="s">
        <v>33</v>
      </c>
      <c r="V130" t="s">
        <v>34</v>
      </c>
      <c r="W130">
        <v>0</v>
      </c>
      <c r="AA130" t="s">
        <v>2538</v>
      </c>
      <c r="AB130" t="s">
        <v>2539</v>
      </c>
      <c r="AC130" t="s">
        <v>2540</v>
      </c>
      <c r="AD130">
        <v>23462</v>
      </c>
      <c r="AE130" t="s">
        <v>38</v>
      </c>
      <c r="AF130" t="e">
        <f>VLOOKUP(AE130,empresas!B:D,3,FALSE)</f>
        <v>#N/A</v>
      </c>
    </row>
    <row r="131" spans="1:32" x14ac:dyDescent="0.25">
      <c r="A131" t="e">
        <f t="shared" ref="A131:A194" si="2">CONCATENATE("UPDATE operadores set no_empleado='",C131,"', departamento_id=",H131,", area_id=",J131,",  direccion_id=",L131,", estado='",V131,"', telefono='",W131,"', rfc='",AA131,"', calle='",AB131,"', colonia='",AC131,"', cp='",AD131,"' WHERE id=",B131,";")</f>
        <v>#N/A</v>
      </c>
      <c r="B131">
        <v>346</v>
      </c>
      <c r="C131">
        <v>15003</v>
      </c>
      <c r="D131" t="s">
        <v>3085</v>
      </c>
      <c r="E131" t="s">
        <v>129</v>
      </c>
      <c r="F131" t="s">
        <v>130</v>
      </c>
      <c r="G131" t="s">
        <v>131</v>
      </c>
      <c r="H131" t="e">
        <f>VLOOKUP(G131,departamentos!B:C,2,FALSE)</f>
        <v>#N/A</v>
      </c>
      <c r="I131" t="s">
        <v>50</v>
      </c>
      <c r="J131">
        <f>VLOOKUP(I131,areas!B:C,2,FALSE)</f>
        <v>3</v>
      </c>
      <c r="K131" t="s">
        <v>132</v>
      </c>
      <c r="L131">
        <f>VLOOKUP(K131,direcciones!B:C,2,FALSE)</f>
        <v>2</v>
      </c>
      <c r="M131" t="s">
        <v>133</v>
      </c>
      <c r="N131" t="s">
        <v>30</v>
      </c>
      <c r="O131" t="s">
        <v>31</v>
      </c>
      <c r="P131">
        <f>VLOOKUP(O131,plazas!C:G,5,FALSE)</f>
        <v>4</v>
      </c>
      <c r="R131" t="s">
        <v>3086</v>
      </c>
      <c r="S131" t="s">
        <v>3087</v>
      </c>
      <c r="T131" t="s">
        <v>3088</v>
      </c>
      <c r="U131" t="s">
        <v>3089</v>
      </c>
      <c r="V131" t="s">
        <v>59</v>
      </c>
      <c r="W131">
        <v>6623442257</v>
      </c>
      <c r="AA131" t="s">
        <v>3090</v>
      </c>
      <c r="AB131" t="s">
        <v>3091</v>
      </c>
      <c r="AC131" t="s">
        <v>3092</v>
      </c>
      <c r="AD131">
        <v>83288</v>
      </c>
      <c r="AE131" t="s">
        <v>345</v>
      </c>
      <c r="AF131" t="e">
        <f>VLOOKUP(AE131,empresas!B:D,3,FALSE)</f>
        <v>#N/A</v>
      </c>
    </row>
    <row r="132" spans="1:32" hidden="1" x14ac:dyDescent="0.25">
      <c r="A132" t="str">
        <f t="shared" si="2"/>
        <v>UPDATE operadores set no_empleado='13698', departamento_id=105, area_id=19,  direccion_id=3, estado='Baja', telefono='6621302254', rfc='LOSM9810135N0', calle='COCORI', colonia='LA MISION', cp='83178' WHERE id=347;</v>
      </c>
      <c r="B132">
        <v>347</v>
      </c>
      <c r="C132">
        <v>13698</v>
      </c>
      <c r="D132" t="s">
        <v>2762</v>
      </c>
      <c r="E132" t="s">
        <v>586</v>
      </c>
      <c r="F132" t="s">
        <v>116</v>
      </c>
      <c r="G132" t="s">
        <v>97</v>
      </c>
      <c r="H132">
        <f>VLOOKUP(G132,departamentos!B:C,2,FALSE)</f>
        <v>105</v>
      </c>
      <c r="I132" t="s">
        <v>98</v>
      </c>
      <c r="J132">
        <f>VLOOKUP(I132,areas!B:C,2,FALSE)</f>
        <v>19</v>
      </c>
      <c r="K132" t="s">
        <v>99</v>
      </c>
      <c r="L132">
        <f>VLOOKUP(K132,direcciones!B:C,2,FALSE)</f>
        <v>3</v>
      </c>
      <c r="M132" t="s">
        <v>1238</v>
      </c>
      <c r="N132" t="s">
        <v>148</v>
      </c>
      <c r="O132" t="s">
        <v>31</v>
      </c>
      <c r="P132">
        <f>VLOOKUP(O132,plazas!C:G,5,FALSE)</f>
        <v>4</v>
      </c>
      <c r="R132" t="s">
        <v>2763</v>
      </c>
      <c r="S132" t="s">
        <v>33</v>
      </c>
      <c r="V132" t="s">
        <v>34</v>
      </c>
      <c r="W132">
        <v>6621302254</v>
      </c>
      <c r="AA132" t="s">
        <v>2764</v>
      </c>
      <c r="AB132" t="s">
        <v>2765</v>
      </c>
      <c r="AC132" t="s">
        <v>2766</v>
      </c>
      <c r="AD132">
        <v>83178</v>
      </c>
      <c r="AE132" t="s">
        <v>345</v>
      </c>
      <c r="AF132" t="e">
        <f>VLOOKUP(AE132,empresas!B:D,3,FALSE)</f>
        <v>#N/A</v>
      </c>
    </row>
    <row r="133" spans="1:32" hidden="1" x14ac:dyDescent="0.25">
      <c r="A133" t="str">
        <f t="shared" si="2"/>
        <v>UPDATE operadores set no_empleado='14934', departamento_id=12, area_id=5,  direccion_id=1, estado='Baja', telefono='6629369272', rfc='FEGA780305JU1', calle='SAN RENE', colonia='VILLA VERDE', cp='83118' WHERE id=350;</v>
      </c>
      <c r="B133">
        <v>350</v>
      </c>
      <c r="C133">
        <v>14934</v>
      </c>
      <c r="D133" t="s">
        <v>87</v>
      </c>
      <c r="E133" t="s">
        <v>26</v>
      </c>
      <c r="F133" t="s">
        <v>26</v>
      </c>
      <c r="G133" t="s">
        <v>27</v>
      </c>
      <c r="H133">
        <f>VLOOKUP(G133,departamentos!B:C,2,FALSE)</f>
        <v>12</v>
      </c>
      <c r="I133" t="s">
        <v>28</v>
      </c>
      <c r="J133">
        <f>VLOOKUP(I133,areas!B:C,2,FALSE)</f>
        <v>5</v>
      </c>
      <c r="K133" t="s">
        <v>28</v>
      </c>
      <c r="L133">
        <f>VLOOKUP(K133,direcciones!B:C,2,FALSE)</f>
        <v>1</v>
      </c>
      <c r="M133" t="s">
        <v>29</v>
      </c>
      <c r="N133" t="s">
        <v>30</v>
      </c>
      <c r="O133" t="s">
        <v>31</v>
      </c>
      <c r="P133">
        <f>VLOOKUP(O133,plazas!C:G,5,FALSE)</f>
        <v>4</v>
      </c>
      <c r="R133" t="s">
        <v>88</v>
      </c>
      <c r="S133" t="s">
        <v>33</v>
      </c>
      <c r="V133" t="s">
        <v>34</v>
      </c>
      <c r="W133">
        <v>6629369272</v>
      </c>
      <c r="X133" t="s">
        <v>89</v>
      </c>
      <c r="Y133" t="s">
        <v>90</v>
      </c>
      <c r="Z133" s="1">
        <v>44863</v>
      </c>
      <c r="AA133" t="s">
        <v>91</v>
      </c>
      <c r="AB133" t="s">
        <v>92</v>
      </c>
      <c r="AC133" t="s">
        <v>93</v>
      </c>
      <c r="AD133">
        <v>83118</v>
      </c>
      <c r="AE133" t="s">
        <v>94</v>
      </c>
      <c r="AF133" t="e">
        <f>VLOOKUP(AE133,empresas!B:D,3,FALSE)</f>
        <v>#N/A</v>
      </c>
    </row>
    <row r="134" spans="1:32" x14ac:dyDescent="0.25">
      <c r="A134" t="e">
        <f t="shared" si="2"/>
        <v>#N/A</v>
      </c>
      <c r="B134">
        <v>351</v>
      </c>
      <c r="C134">
        <v>12932</v>
      </c>
      <c r="D134" t="s">
        <v>1150</v>
      </c>
      <c r="E134" t="s">
        <v>1151</v>
      </c>
      <c r="F134" t="s">
        <v>116</v>
      </c>
      <c r="G134" t="s">
        <v>132</v>
      </c>
      <c r="H134" t="e">
        <f>VLOOKUP(G134,departamentos!B:C,2,FALSE)</f>
        <v>#N/A</v>
      </c>
      <c r="I134" t="s">
        <v>50</v>
      </c>
      <c r="J134">
        <f>VLOOKUP(I134,areas!B:C,2,FALSE)</f>
        <v>3</v>
      </c>
      <c r="K134" t="s">
        <v>132</v>
      </c>
      <c r="L134">
        <f>VLOOKUP(K134,direcciones!B:C,2,FALSE)</f>
        <v>2</v>
      </c>
      <c r="M134" t="s">
        <v>133</v>
      </c>
      <c r="N134" t="s">
        <v>30</v>
      </c>
      <c r="O134" t="s">
        <v>31</v>
      </c>
      <c r="P134">
        <f>VLOOKUP(O134,plazas!C:G,5,FALSE)</f>
        <v>4</v>
      </c>
      <c r="Q134" t="s">
        <v>1152</v>
      </c>
      <c r="R134" t="s">
        <v>1153</v>
      </c>
      <c r="S134" t="s">
        <v>1154</v>
      </c>
      <c r="T134" t="s">
        <v>1155</v>
      </c>
      <c r="V134" t="s">
        <v>59</v>
      </c>
      <c r="W134">
        <v>6623397914</v>
      </c>
      <c r="AA134" t="s">
        <v>1156</v>
      </c>
      <c r="AB134" t="s">
        <v>1157</v>
      </c>
      <c r="AC134" t="s">
        <v>1158</v>
      </c>
      <c r="AD134">
        <v>83107</v>
      </c>
      <c r="AE134" t="s">
        <v>345</v>
      </c>
      <c r="AF134" t="e">
        <f>VLOOKUP(AE134,empresas!B:D,3,FALSE)</f>
        <v>#N/A</v>
      </c>
    </row>
    <row r="135" spans="1:32" hidden="1" x14ac:dyDescent="0.25">
      <c r="A135" t="str">
        <f t="shared" si="2"/>
        <v>UPDATE operadores set no_empleado='14220', departamento_id=12, area_id=5,  direccion_id=1, estado='Activo', telefono='2281914710', rfc='MOGO960322FR9', calle='ANDADOR 6 #8', colonia='LOMAS DEL SEMINARIO', cp='91014' WHERE id=355;</v>
      </c>
      <c r="B135">
        <v>355</v>
      </c>
      <c r="C135">
        <v>14220</v>
      </c>
      <c r="D135" t="s">
        <v>3132</v>
      </c>
      <c r="E135" t="s">
        <v>26</v>
      </c>
      <c r="F135" t="s">
        <v>26</v>
      </c>
      <c r="G135" t="s">
        <v>27</v>
      </c>
      <c r="H135">
        <f>VLOOKUP(G135,departamentos!B:C,2,FALSE)</f>
        <v>12</v>
      </c>
      <c r="I135" t="s">
        <v>28</v>
      </c>
      <c r="J135">
        <f>VLOOKUP(I135,areas!B:C,2,FALSE)</f>
        <v>5</v>
      </c>
      <c r="K135" t="s">
        <v>28</v>
      </c>
      <c r="L135">
        <f>VLOOKUP(K135,direcciones!B:C,2,FALSE)</f>
        <v>1</v>
      </c>
      <c r="M135" t="s">
        <v>29</v>
      </c>
      <c r="N135" t="s">
        <v>262</v>
      </c>
      <c r="O135" t="s">
        <v>263</v>
      </c>
      <c r="P135">
        <f>VLOOKUP(O135,plazas!C:G,5,FALSE)</f>
        <v>9</v>
      </c>
      <c r="Q135" t="s">
        <v>3133</v>
      </c>
      <c r="R135" t="s">
        <v>3134</v>
      </c>
      <c r="S135" t="s">
        <v>511</v>
      </c>
      <c r="T135" t="s">
        <v>512</v>
      </c>
      <c r="U135" t="s">
        <v>513</v>
      </c>
      <c r="V135" t="s">
        <v>59</v>
      </c>
      <c r="W135">
        <v>2281914710</v>
      </c>
      <c r="X135" t="s">
        <v>3135</v>
      </c>
      <c r="Y135" t="s">
        <v>665</v>
      </c>
      <c r="Z135" s="1">
        <v>45295</v>
      </c>
      <c r="AA135" t="s">
        <v>3136</v>
      </c>
      <c r="AB135" t="s">
        <v>3137</v>
      </c>
      <c r="AC135" t="s">
        <v>3138</v>
      </c>
      <c r="AD135">
        <v>91014</v>
      </c>
      <c r="AE135" t="s">
        <v>385</v>
      </c>
      <c r="AF135" t="e">
        <f>VLOOKUP(AE135,empresas!B:D,3,FALSE)</f>
        <v>#N/A</v>
      </c>
    </row>
    <row r="136" spans="1:32" hidden="1" x14ac:dyDescent="0.25">
      <c r="A136" t="str">
        <f t="shared" si="2"/>
        <v>UPDATE operadores set no_empleado='10707', departamento_id=105, area_id=19,  direccion_id=3, estado='Activo', telefono='', rfc='DICS860929B82', calle='APENINOS', colonia='LOMAS DE CASA BLANCA', cp='91180' WHERE id=356;</v>
      </c>
      <c r="B136">
        <v>356</v>
      </c>
      <c r="C136">
        <v>10707</v>
      </c>
      <c r="D136" t="s">
        <v>3471</v>
      </c>
      <c r="E136" t="s">
        <v>353</v>
      </c>
      <c r="F136" t="s">
        <v>354</v>
      </c>
      <c r="G136" t="s">
        <v>97</v>
      </c>
      <c r="H136">
        <f>VLOOKUP(G136,departamentos!B:C,2,FALSE)</f>
        <v>105</v>
      </c>
      <c r="I136" t="s">
        <v>98</v>
      </c>
      <c r="J136">
        <f>VLOOKUP(I136,areas!B:C,2,FALSE)</f>
        <v>19</v>
      </c>
      <c r="K136" t="s">
        <v>99</v>
      </c>
      <c r="L136">
        <f>VLOOKUP(K136,direcciones!B:C,2,FALSE)</f>
        <v>3</v>
      </c>
      <c r="M136" t="s">
        <v>874</v>
      </c>
      <c r="N136" t="s">
        <v>156</v>
      </c>
      <c r="O136" t="s">
        <v>263</v>
      </c>
      <c r="P136">
        <f>VLOOKUP(O136,plazas!C:G,5,FALSE)</f>
        <v>9</v>
      </c>
      <c r="Q136" t="s">
        <v>875</v>
      </c>
      <c r="R136" t="s">
        <v>3472</v>
      </c>
      <c r="S136" t="s">
        <v>877</v>
      </c>
      <c r="T136" t="s">
        <v>878</v>
      </c>
      <c r="U136" t="s">
        <v>879</v>
      </c>
      <c r="V136" t="s">
        <v>59</v>
      </c>
      <c r="AA136" t="s">
        <v>3473</v>
      </c>
      <c r="AB136" t="s">
        <v>3474</v>
      </c>
      <c r="AC136" t="s">
        <v>325</v>
      </c>
      <c r="AD136">
        <v>91180</v>
      </c>
      <c r="AE136" t="s">
        <v>385</v>
      </c>
      <c r="AF136" t="e">
        <f>VLOOKUP(AE136,empresas!B:D,3,FALSE)</f>
        <v>#N/A</v>
      </c>
    </row>
    <row r="137" spans="1:32" hidden="1" x14ac:dyDescent="0.25">
      <c r="A137" t="str">
        <f t="shared" si="2"/>
        <v>UPDATE operadores set no_empleado='15026', departamento_id=12, area_id=5,  direccion_id=1, estado='Activo', telefono='', rfc='OACA8607111Y3', calle='VALLE DE SAN JUAN', colonia='REAL DEL VALLE', cp='44860' WHERE id=358;</v>
      </c>
      <c r="B137">
        <v>358</v>
      </c>
      <c r="C137">
        <v>15026</v>
      </c>
      <c r="D137" t="s">
        <v>404</v>
      </c>
      <c r="E137" t="s">
        <v>26</v>
      </c>
      <c r="F137" t="s">
        <v>26</v>
      </c>
      <c r="G137" t="s">
        <v>27</v>
      </c>
      <c r="H137">
        <f>VLOOKUP(G137,departamentos!B:C,2,FALSE)</f>
        <v>12</v>
      </c>
      <c r="I137" t="s">
        <v>28</v>
      </c>
      <c r="J137">
        <f>VLOOKUP(I137,areas!B:C,2,FALSE)</f>
        <v>5</v>
      </c>
      <c r="K137" t="s">
        <v>28</v>
      </c>
      <c r="L137">
        <f>VLOOKUP(K137,direcciones!B:C,2,FALSE)</f>
        <v>1</v>
      </c>
      <c r="M137" t="s">
        <v>29</v>
      </c>
      <c r="N137" t="s">
        <v>40</v>
      </c>
      <c r="O137" t="s">
        <v>41</v>
      </c>
      <c r="P137">
        <f>VLOOKUP(O137,plazas!C:G,5,FALSE)</f>
        <v>3</v>
      </c>
      <c r="R137" t="s">
        <v>405</v>
      </c>
      <c r="S137" t="s">
        <v>33</v>
      </c>
      <c r="V137" t="s">
        <v>59</v>
      </c>
      <c r="X137" t="s">
        <v>406</v>
      </c>
      <c r="Y137" t="s">
        <v>90</v>
      </c>
      <c r="Z137" s="1">
        <v>44899</v>
      </c>
      <c r="AA137" t="s">
        <v>407</v>
      </c>
      <c r="AB137" t="s">
        <v>408</v>
      </c>
      <c r="AC137" t="s">
        <v>409</v>
      </c>
      <c r="AD137">
        <v>44860</v>
      </c>
      <c r="AE137" t="s">
        <v>46</v>
      </c>
      <c r="AF137" t="e">
        <f>VLOOKUP(AE137,empresas!B:D,3,FALSE)</f>
        <v>#N/A</v>
      </c>
    </row>
    <row r="138" spans="1:32" hidden="1" x14ac:dyDescent="0.25">
      <c r="A138" t="str">
        <f t="shared" si="2"/>
        <v>UPDATE operadores set no_empleado='15134', departamento_id=32, area_id=20,  direccion_id=3, estado='Activo', telefono='6371301990', rfc='LEGJ910805ML6', calle='NARANJO', colonia='SAN BENITO', cp='83190' WHERE id=359;</v>
      </c>
      <c r="B138">
        <v>359</v>
      </c>
      <c r="C138">
        <v>15134</v>
      </c>
      <c r="D138" t="s">
        <v>1735</v>
      </c>
      <c r="E138" t="s">
        <v>1590</v>
      </c>
      <c r="F138" t="s">
        <v>354</v>
      </c>
      <c r="G138" t="s">
        <v>1034</v>
      </c>
      <c r="H138">
        <f>VLOOKUP(G138,departamentos!B:C,2,FALSE)</f>
        <v>32</v>
      </c>
      <c r="I138" t="s">
        <v>146</v>
      </c>
      <c r="J138">
        <f>VLOOKUP(I138,areas!B:C,2,FALSE)</f>
        <v>20</v>
      </c>
      <c r="K138" t="s">
        <v>99</v>
      </c>
      <c r="L138">
        <f>VLOOKUP(K138,direcciones!B:C,2,FALSE)</f>
        <v>3</v>
      </c>
      <c r="M138" t="s">
        <v>133</v>
      </c>
      <c r="N138" t="s">
        <v>30</v>
      </c>
      <c r="O138" t="s">
        <v>31</v>
      </c>
      <c r="P138">
        <f>VLOOKUP(O138,plazas!C:G,5,FALSE)</f>
        <v>4</v>
      </c>
      <c r="Q138" t="s">
        <v>1736</v>
      </c>
      <c r="R138" t="s">
        <v>1737</v>
      </c>
      <c r="S138" t="s">
        <v>1026</v>
      </c>
      <c r="T138" t="s">
        <v>1035</v>
      </c>
      <c r="U138" t="s">
        <v>1029</v>
      </c>
      <c r="V138" t="s">
        <v>59</v>
      </c>
      <c r="W138">
        <v>6371301990</v>
      </c>
      <c r="AA138" t="s">
        <v>1738</v>
      </c>
      <c r="AB138" t="s">
        <v>1739</v>
      </c>
      <c r="AC138" t="s">
        <v>1740</v>
      </c>
      <c r="AD138">
        <v>83190</v>
      </c>
      <c r="AE138" t="s">
        <v>345</v>
      </c>
      <c r="AF138" t="e">
        <f>VLOOKUP(AE138,empresas!B:D,3,FALSE)</f>
        <v>#N/A</v>
      </c>
    </row>
    <row r="139" spans="1:32" hidden="1" x14ac:dyDescent="0.25">
      <c r="A139" t="str">
        <f t="shared" si="2"/>
        <v>UPDATE operadores set no_empleado='15152', departamento_id=105, area_id=19,  direccion_id=3, estado='Baja', telefono='6242290756', rfc='AAAB0202048F4', calle='FRANCISCO PAYEN SANDOVAL', colonia='VISTA HERMOSA', cp='23427' WHERE id=360;</v>
      </c>
      <c r="B139">
        <v>360</v>
      </c>
      <c r="C139">
        <v>15152</v>
      </c>
      <c r="D139" t="s">
        <v>545</v>
      </c>
      <c r="E139" t="s">
        <v>249</v>
      </c>
      <c r="F139" t="s">
        <v>26</v>
      </c>
      <c r="G139" t="s">
        <v>97</v>
      </c>
      <c r="H139">
        <f>VLOOKUP(G139,departamentos!B:C,2,FALSE)</f>
        <v>105</v>
      </c>
      <c r="I139" t="s">
        <v>98</v>
      </c>
      <c r="J139">
        <f>VLOOKUP(I139,areas!B:C,2,FALSE)</f>
        <v>19</v>
      </c>
      <c r="K139" t="s">
        <v>99</v>
      </c>
      <c r="L139">
        <f>VLOOKUP(K139,direcciones!B:C,2,FALSE)</f>
        <v>3</v>
      </c>
      <c r="M139" t="s">
        <v>546</v>
      </c>
      <c r="N139" t="s">
        <v>547</v>
      </c>
      <c r="O139" t="s">
        <v>53</v>
      </c>
      <c r="P139">
        <f>VLOOKUP(O139,plazas!C:G,5,FALSE)</f>
        <v>1</v>
      </c>
      <c r="R139" t="s">
        <v>548</v>
      </c>
      <c r="S139" t="s">
        <v>33</v>
      </c>
      <c r="V139" t="s">
        <v>34</v>
      </c>
      <c r="W139">
        <v>6242290756</v>
      </c>
      <c r="AA139" t="s">
        <v>549</v>
      </c>
      <c r="AB139" t="s">
        <v>550</v>
      </c>
      <c r="AC139" t="s">
        <v>551</v>
      </c>
      <c r="AD139">
        <v>23427</v>
      </c>
      <c r="AE139" t="s">
        <v>75</v>
      </c>
      <c r="AF139" t="e">
        <f>VLOOKUP(AE139,empresas!B:D,3,FALSE)</f>
        <v>#N/A</v>
      </c>
    </row>
    <row r="140" spans="1:32" hidden="1" x14ac:dyDescent="0.25">
      <c r="A140" t="str">
        <f t="shared" si="2"/>
        <v>UPDATE operadores set no_empleado='15119', departamento_id=32, area_id=20,  direccion_id=3, estado='Activo', telefono='6121593959', rfc='PIPU950411CM2', calle='NEBULOSA', colonia='LOMAS DEL SOL SEGUNDA ETAPA', cp='23477' WHERE id=362;</v>
      </c>
      <c r="B140">
        <v>362</v>
      </c>
      <c r="C140">
        <v>15119</v>
      </c>
      <c r="D140" t="s">
        <v>3532</v>
      </c>
      <c r="E140" t="s">
        <v>1590</v>
      </c>
      <c r="F140" t="s">
        <v>354</v>
      </c>
      <c r="G140" t="s">
        <v>1034</v>
      </c>
      <c r="H140">
        <f>VLOOKUP(G140,departamentos!B:C,2,FALSE)</f>
        <v>32</v>
      </c>
      <c r="I140" t="s">
        <v>146</v>
      </c>
      <c r="J140">
        <f>VLOOKUP(I140,areas!B:C,2,FALSE)</f>
        <v>20</v>
      </c>
      <c r="K140" t="s">
        <v>99</v>
      </c>
      <c r="L140">
        <f>VLOOKUP(K140,direcciones!B:C,2,FALSE)</f>
        <v>3</v>
      </c>
      <c r="M140" t="s">
        <v>327</v>
      </c>
      <c r="N140" t="s">
        <v>67</v>
      </c>
      <c r="O140" t="s">
        <v>53</v>
      </c>
      <c r="P140">
        <f>VLOOKUP(O140,plazas!C:G,5,FALSE)</f>
        <v>1</v>
      </c>
      <c r="Q140" t="s">
        <v>3533</v>
      </c>
      <c r="R140" t="s">
        <v>3534</v>
      </c>
      <c r="S140" t="s">
        <v>33</v>
      </c>
      <c r="V140" t="s">
        <v>59</v>
      </c>
      <c r="W140">
        <v>6121593959</v>
      </c>
      <c r="AA140" t="s">
        <v>3535</v>
      </c>
      <c r="AB140" t="s">
        <v>3536</v>
      </c>
      <c r="AC140" t="s">
        <v>3537</v>
      </c>
      <c r="AD140">
        <v>23477</v>
      </c>
      <c r="AE140" t="s">
        <v>63</v>
      </c>
      <c r="AF140" t="e">
        <f>VLOOKUP(AE140,empresas!B:D,3,FALSE)</f>
        <v>#N/A</v>
      </c>
    </row>
    <row r="141" spans="1:32" hidden="1" x14ac:dyDescent="0.25">
      <c r="A141" t="str">
        <f t="shared" si="2"/>
        <v>UPDATE operadores set no_empleado='10606', departamento_id=21, area_id=3,  direccion_id=5, estado='Activo', telefono='0', rfc='MIMN691221JX7', calle='AGRONOMIA LTE 33 MZA. 16', colonia='EL CALANDRIO I, II, III', cp='23080' WHERE id=371;</v>
      </c>
      <c r="B141">
        <v>371</v>
      </c>
      <c r="C141">
        <v>10606</v>
      </c>
      <c r="D141" t="s">
        <v>56</v>
      </c>
      <c r="E141" t="s">
        <v>1715</v>
      </c>
      <c r="F141" t="s">
        <v>259</v>
      </c>
      <c r="G141" t="s">
        <v>49</v>
      </c>
      <c r="H141">
        <f>VLOOKUP(G141,departamentos!B:C,2,FALSE)</f>
        <v>21</v>
      </c>
      <c r="I141" t="s">
        <v>50</v>
      </c>
      <c r="J141">
        <f>VLOOKUP(I141,areas!B:C,2,FALSE)</f>
        <v>3</v>
      </c>
      <c r="K141" t="s">
        <v>49</v>
      </c>
      <c r="L141">
        <f>VLOOKUP(K141,direcciones!B:C,2,FALSE)</f>
        <v>5</v>
      </c>
      <c r="M141" t="s">
        <v>51</v>
      </c>
      <c r="N141" t="s">
        <v>52</v>
      </c>
      <c r="O141" t="s">
        <v>53</v>
      </c>
      <c r="P141">
        <f>VLOOKUP(O141,plazas!C:G,5,FALSE)</f>
        <v>1</v>
      </c>
      <c r="Q141" t="s">
        <v>57</v>
      </c>
      <c r="R141" t="s">
        <v>58</v>
      </c>
      <c r="S141" t="s">
        <v>1718</v>
      </c>
      <c r="T141" t="s">
        <v>1719</v>
      </c>
      <c r="U141" t="s">
        <v>1720</v>
      </c>
      <c r="V141" t="s">
        <v>59</v>
      </c>
      <c r="W141">
        <v>0</v>
      </c>
      <c r="AA141" t="s">
        <v>3082</v>
      </c>
      <c r="AB141" t="s">
        <v>3083</v>
      </c>
      <c r="AC141" t="s">
        <v>3084</v>
      </c>
      <c r="AD141">
        <v>23080</v>
      </c>
      <c r="AE141" t="s">
        <v>63</v>
      </c>
      <c r="AF141" t="e">
        <f>VLOOKUP(AE141,empresas!B:D,3,FALSE)</f>
        <v>#N/A</v>
      </c>
    </row>
    <row r="142" spans="1:32" hidden="1" x14ac:dyDescent="0.25">
      <c r="A142" t="str">
        <f t="shared" si="2"/>
        <v>UPDATE operadores set no_empleado='14228', departamento_id=105, area_id=20,  direccion_id=3, estado='Baja', telefono='6121567703', rfc='VAAC790621CB3', calle='M MAZA JUAREZ #2825 ESQUINA 5 DE FEB', colonia='BENITO JUÁREZ ORIENTE', cp='23050' WHERE id=373;</v>
      </c>
      <c r="B142">
        <v>373</v>
      </c>
      <c r="C142">
        <v>14228</v>
      </c>
      <c r="D142" t="s">
        <v>792</v>
      </c>
      <c r="E142" t="s">
        <v>278</v>
      </c>
      <c r="F142" t="s">
        <v>279</v>
      </c>
      <c r="G142" t="s">
        <v>97</v>
      </c>
      <c r="H142">
        <f>VLOOKUP(G142,departamentos!B:C,2,FALSE)</f>
        <v>105</v>
      </c>
      <c r="I142" t="s">
        <v>146</v>
      </c>
      <c r="J142">
        <f>VLOOKUP(I142,areas!B:C,2,FALSE)</f>
        <v>20</v>
      </c>
      <c r="K142" t="s">
        <v>99</v>
      </c>
      <c r="L142">
        <f>VLOOKUP(K142,direcciones!B:C,2,FALSE)</f>
        <v>3</v>
      </c>
      <c r="M142" t="s">
        <v>51</v>
      </c>
      <c r="N142" t="s">
        <v>52</v>
      </c>
      <c r="O142" t="s">
        <v>53</v>
      </c>
      <c r="P142">
        <f>VLOOKUP(O142,plazas!C:G,5,FALSE)</f>
        <v>1</v>
      </c>
      <c r="Q142" t="s">
        <v>793</v>
      </c>
      <c r="R142" t="s">
        <v>794</v>
      </c>
      <c r="S142" t="s">
        <v>33</v>
      </c>
      <c r="V142" t="s">
        <v>34</v>
      </c>
      <c r="W142">
        <v>6121567703</v>
      </c>
      <c r="AA142" t="s">
        <v>795</v>
      </c>
      <c r="AB142" t="s">
        <v>796</v>
      </c>
      <c r="AC142" t="s">
        <v>797</v>
      </c>
      <c r="AD142">
        <v>23050</v>
      </c>
      <c r="AE142" t="s">
        <v>63</v>
      </c>
      <c r="AF142" t="e">
        <f>VLOOKUP(AE142,empresas!B:D,3,FALSE)</f>
        <v>#N/A</v>
      </c>
    </row>
    <row r="143" spans="1:32" hidden="1" x14ac:dyDescent="0.25">
      <c r="A143" t="str">
        <f t="shared" si="2"/>
        <v>UPDATE operadores set no_empleado='13618', departamento_id=13, area_id=20,  direccion_id=3, estado='Activo', telefono='3221270739', rfc='ROAO8308194W0', calle='PASEO DEL PRADO', colonia='Villas del Prado', cp='48290' WHERE id=374;</v>
      </c>
      <c r="B143">
        <v>374</v>
      </c>
      <c r="C143">
        <v>13618</v>
      </c>
      <c r="D143" t="s">
        <v>2006</v>
      </c>
      <c r="E143" t="s">
        <v>1578</v>
      </c>
      <c r="F143" t="s">
        <v>454</v>
      </c>
      <c r="G143" t="s">
        <v>145</v>
      </c>
      <c r="H143">
        <f>VLOOKUP(G143,departamentos!B:C,2,FALSE)</f>
        <v>13</v>
      </c>
      <c r="I143" t="s">
        <v>146</v>
      </c>
      <c r="J143">
        <f>VLOOKUP(I143,areas!B:C,2,FALSE)</f>
        <v>20</v>
      </c>
      <c r="K143" t="s">
        <v>99</v>
      </c>
      <c r="L143">
        <f>VLOOKUP(K143,direcciones!B:C,2,FALSE)</f>
        <v>3</v>
      </c>
      <c r="M143" t="s">
        <v>133</v>
      </c>
      <c r="N143" t="s">
        <v>30</v>
      </c>
      <c r="O143" t="s">
        <v>209</v>
      </c>
      <c r="P143">
        <f>VLOOKUP(O143,plazas!C:G,5,FALSE)</f>
        <v>7</v>
      </c>
      <c r="Q143" t="s">
        <v>2007</v>
      </c>
      <c r="R143" t="s">
        <v>2008</v>
      </c>
      <c r="S143" t="s">
        <v>33</v>
      </c>
      <c r="V143" t="s">
        <v>59</v>
      </c>
      <c r="W143">
        <v>3221270739</v>
      </c>
      <c r="AA143" t="s">
        <v>3174</v>
      </c>
      <c r="AB143" t="s">
        <v>3175</v>
      </c>
      <c r="AC143" t="s">
        <v>3176</v>
      </c>
      <c r="AD143">
        <v>48290</v>
      </c>
      <c r="AE143" t="s">
        <v>426</v>
      </c>
      <c r="AF143" t="e">
        <f>VLOOKUP(AE143,empresas!B:D,3,FALSE)</f>
        <v>#N/A</v>
      </c>
    </row>
    <row r="144" spans="1:32" hidden="1" x14ac:dyDescent="0.25">
      <c r="A144" t="str">
        <f t="shared" si="2"/>
        <v>UPDATE operadores set no_empleado='15033', departamento_id=12, area_id=5,  direccion_id=1, estado='Activo', telefono='315 108 1298', rfc='MEOS771219UC3', calle='OCEANO ATLANTICO #25', colonia='SAN FELIPE DE JESUS', cp='48987' WHERE id=375;</v>
      </c>
      <c r="B144">
        <v>375</v>
      </c>
      <c r="C144">
        <v>15033</v>
      </c>
      <c r="D144" t="s">
        <v>1393</v>
      </c>
      <c r="E144" t="s">
        <v>65</v>
      </c>
      <c r="F144" t="s">
        <v>65</v>
      </c>
      <c r="G144" t="s">
        <v>27</v>
      </c>
      <c r="H144">
        <f>VLOOKUP(G144,departamentos!B:C,2,FALSE)</f>
        <v>12</v>
      </c>
      <c r="I144" t="s">
        <v>28</v>
      </c>
      <c r="J144">
        <f>VLOOKUP(I144,areas!B:C,2,FALSE)</f>
        <v>5</v>
      </c>
      <c r="K144" t="s">
        <v>28</v>
      </c>
      <c r="L144">
        <f>VLOOKUP(K144,direcciones!B:C,2,FALSE)</f>
        <v>1</v>
      </c>
      <c r="M144" t="s">
        <v>1394</v>
      </c>
      <c r="N144" t="s">
        <v>156</v>
      </c>
      <c r="O144" t="s">
        <v>280</v>
      </c>
      <c r="P144">
        <f>VLOOKUP(O144,plazas!C:G,5,FALSE)</f>
        <v>14</v>
      </c>
      <c r="Q144" t="s">
        <v>1395</v>
      </c>
      <c r="R144" t="s">
        <v>1396</v>
      </c>
      <c r="S144" t="s">
        <v>211</v>
      </c>
      <c r="T144" t="s">
        <v>212</v>
      </c>
      <c r="U144" t="s">
        <v>213</v>
      </c>
      <c r="V144" t="s">
        <v>59</v>
      </c>
      <c r="W144" t="s">
        <v>1397</v>
      </c>
      <c r="X144" t="s">
        <v>1398</v>
      </c>
      <c r="Y144" t="s">
        <v>199</v>
      </c>
      <c r="Z144" s="1">
        <v>44648</v>
      </c>
      <c r="AA144" t="s">
        <v>1399</v>
      </c>
      <c r="AB144" t="s">
        <v>1400</v>
      </c>
      <c r="AC144" t="s">
        <v>1401</v>
      </c>
      <c r="AD144">
        <v>48987</v>
      </c>
      <c r="AE144" t="s">
        <v>426</v>
      </c>
      <c r="AF144" t="e">
        <f>VLOOKUP(AE144,empresas!B:D,3,FALSE)</f>
        <v>#N/A</v>
      </c>
    </row>
    <row r="145" spans="1:32" x14ac:dyDescent="0.25">
      <c r="A145" t="e">
        <f t="shared" si="2"/>
        <v>#N/A</v>
      </c>
      <c r="B145">
        <v>381</v>
      </c>
      <c r="C145">
        <v>13449</v>
      </c>
      <c r="D145" t="s">
        <v>929</v>
      </c>
      <c r="E145" t="s">
        <v>982</v>
      </c>
      <c r="F145" t="s">
        <v>259</v>
      </c>
      <c r="G145" t="s">
        <v>777</v>
      </c>
      <c r="H145" t="e">
        <f>VLOOKUP(G145,departamentos!B:C,2,FALSE)</f>
        <v>#N/A</v>
      </c>
      <c r="I145" t="s">
        <v>28</v>
      </c>
      <c r="J145">
        <f>VLOOKUP(I145,areas!B:C,2,FALSE)</f>
        <v>5</v>
      </c>
      <c r="K145" t="s">
        <v>28</v>
      </c>
      <c r="L145">
        <f>VLOOKUP(K145,direcciones!B:C,2,FALSE)</f>
        <v>1</v>
      </c>
      <c r="M145" t="s">
        <v>29</v>
      </c>
      <c r="N145" t="s">
        <v>30</v>
      </c>
      <c r="O145" t="s">
        <v>31</v>
      </c>
      <c r="P145">
        <f>VLOOKUP(O145,plazas!C:G,5,FALSE)</f>
        <v>4</v>
      </c>
      <c r="Q145" t="s">
        <v>930</v>
      </c>
      <c r="R145" t="s">
        <v>931</v>
      </c>
      <c r="S145" t="s">
        <v>1449</v>
      </c>
      <c r="T145" t="s">
        <v>1450</v>
      </c>
      <c r="V145" t="s">
        <v>59</v>
      </c>
      <c r="W145">
        <v>6622968722</v>
      </c>
      <c r="AA145" t="s">
        <v>1451</v>
      </c>
      <c r="AB145" t="s">
        <v>1452</v>
      </c>
      <c r="AC145" t="s">
        <v>1453</v>
      </c>
      <c r="AD145">
        <v>83283</v>
      </c>
      <c r="AE145" t="s">
        <v>345</v>
      </c>
      <c r="AF145" t="e">
        <f>VLOOKUP(AE145,empresas!B:D,3,FALSE)</f>
        <v>#N/A</v>
      </c>
    </row>
    <row r="146" spans="1:32" hidden="1" x14ac:dyDescent="0.25">
      <c r="A146" t="str">
        <f t="shared" si="2"/>
        <v>UPDATE operadores set no_empleado='14992', departamento_id=105, area_id=19,  direccion_id=3, estado='Baja', telefono='9641067292', rfc='GURD950104J2A', calle='CALLE DR. BELISARIO DOMINGUEZ, S/N, COLONIA XOCHILTEPEC, TUZANTAN, CHIAPAS.', colonia='XOCHILTEPEC', cp='30680' WHERE id=382;</v>
      </c>
      <c r="B146">
        <v>382</v>
      </c>
      <c r="C146">
        <v>14992</v>
      </c>
      <c r="D146" t="s">
        <v>904</v>
      </c>
      <c r="E146" t="s">
        <v>249</v>
      </c>
      <c r="F146" t="s">
        <v>26</v>
      </c>
      <c r="G146" t="s">
        <v>97</v>
      </c>
      <c r="H146">
        <f>VLOOKUP(G146,departamentos!B:C,2,FALSE)</f>
        <v>105</v>
      </c>
      <c r="I146" t="s">
        <v>98</v>
      </c>
      <c r="J146">
        <f>VLOOKUP(I146,areas!B:C,2,FALSE)</f>
        <v>19</v>
      </c>
      <c r="K146" t="s">
        <v>99</v>
      </c>
      <c r="L146">
        <f>VLOOKUP(K146,direcciones!B:C,2,FALSE)</f>
        <v>3</v>
      </c>
      <c r="M146" t="s">
        <v>905</v>
      </c>
      <c r="N146" t="s">
        <v>30</v>
      </c>
      <c r="O146" t="s">
        <v>78</v>
      </c>
      <c r="P146">
        <f>VLOOKUP(O146,plazas!C:G,5,FALSE)</f>
        <v>8</v>
      </c>
      <c r="R146" t="s">
        <v>906</v>
      </c>
      <c r="S146" t="s">
        <v>33</v>
      </c>
      <c r="V146" t="s">
        <v>34</v>
      </c>
      <c r="W146">
        <v>9641067292</v>
      </c>
      <c r="AA146" t="s">
        <v>907</v>
      </c>
      <c r="AB146" t="s">
        <v>908</v>
      </c>
      <c r="AC146" t="s">
        <v>909</v>
      </c>
      <c r="AD146">
        <v>30680</v>
      </c>
      <c r="AE146" t="s">
        <v>86</v>
      </c>
      <c r="AF146" t="e">
        <f>VLOOKUP(AE146,empresas!B:D,3,FALSE)</f>
        <v>#N/A</v>
      </c>
    </row>
    <row r="147" spans="1:32" hidden="1" x14ac:dyDescent="0.25">
      <c r="A147" t="str">
        <f t="shared" si="2"/>
        <v>UPDATE operadores set no_empleado='11900', departamento_id=103, area_id=3,  direccion_id=7, estado='Baja', telefono='2241850', rfc='ROSM891118R63', calle='ENCINO', colonia='HIGUERAS', cp='91163' WHERE id=383;</v>
      </c>
      <c r="B147">
        <v>383</v>
      </c>
      <c r="C147">
        <v>11900</v>
      </c>
      <c r="D147" t="s">
        <v>2814</v>
      </c>
      <c r="E147" t="s">
        <v>2815</v>
      </c>
      <c r="F147" t="s">
        <v>259</v>
      </c>
      <c r="G147" t="s">
        <v>117</v>
      </c>
      <c r="H147">
        <f>VLOOKUP(G147,departamentos!B:C,2,FALSE)</f>
        <v>103</v>
      </c>
      <c r="I147" t="s">
        <v>50</v>
      </c>
      <c r="J147">
        <f>VLOOKUP(I147,areas!B:C,2,FALSE)</f>
        <v>3</v>
      </c>
      <c r="K147" t="s">
        <v>108</v>
      </c>
      <c r="L147">
        <f>VLOOKUP(K147,direcciones!B:C,2,FALSE)</f>
        <v>7</v>
      </c>
      <c r="M147" t="s">
        <v>261</v>
      </c>
      <c r="N147" t="s">
        <v>262</v>
      </c>
      <c r="O147" t="s">
        <v>263</v>
      </c>
      <c r="P147">
        <f>VLOOKUP(O147,plazas!C:G,5,FALSE)</f>
        <v>9</v>
      </c>
      <c r="Q147" t="s">
        <v>2816</v>
      </c>
      <c r="R147" t="s">
        <v>2817</v>
      </c>
      <c r="S147" t="s">
        <v>33</v>
      </c>
      <c r="V147" t="s">
        <v>34</v>
      </c>
      <c r="W147">
        <v>2241850</v>
      </c>
      <c r="AA147" t="s">
        <v>2818</v>
      </c>
      <c r="AB147" t="s">
        <v>2819</v>
      </c>
      <c r="AC147" t="s">
        <v>2458</v>
      </c>
      <c r="AD147">
        <v>91163</v>
      </c>
      <c r="AE147" t="s">
        <v>271</v>
      </c>
      <c r="AF147">
        <f>VLOOKUP(AE147,empresas!B:D,3,FALSE)</f>
        <v>2</v>
      </c>
    </row>
    <row r="148" spans="1:32" hidden="1" x14ac:dyDescent="0.25">
      <c r="A148" t="str">
        <f t="shared" si="2"/>
        <v>UPDATE operadores set no_empleado='15194', departamento_id=105, area_id=19,  direccion_id=3, estado='Activo', telefono='2284053741', rfc='BAGJ770713HN9', calle='REFORMA 69', colonia='FELIPE CARRILLO PUERTO', cp='91080' WHERE id=387;</v>
      </c>
      <c r="B148">
        <v>387</v>
      </c>
      <c r="C148">
        <v>15194</v>
      </c>
      <c r="D148" t="s">
        <v>1958</v>
      </c>
      <c r="E148" t="s">
        <v>249</v>
      </c>
      <c r="F148" t="s">
        <v>26</v>
      </c>
      <c r="G148" t="s">
        <v>97</v>
      </c>
      <c r="H148">
        <f>VLOOKUP(G148,departamentos!B:C,2,FALSE)</f>
        <v>105</v>
      </c>
      <c r="I148" t="s">
        <v>98</v>
      </c>
      <c r="J148">
        <f>VLOOKUP(I148,areas!B:C,2,FALSE)</f>
        <v>19</v>
      </c>
      <c r="K148" t="s">
        <v>99</v>
      </c>
      <c r="L148">
        <f>VLOOKUP(K148,direcciones!B:C,2,FALSE)</f>
        <v>3</v>
      </c>
      <c r="M148" t="s">
        <v>1305</v>
      </c>
      <c r="N148" t="s">
        <v>30</v>
      </c>
      <c r="O148" t="s">
        <v>263</v>
      </c>
      <c r="P148">
        <f>VLOOKUP(O148,plazas!C:G,5,FALSE)</f>
        <v>9</v>
      </c>
      <c r="R148" t="s">
        <v>1959</v>
      </c>
      <c r="S148" t="s">
        <v>375</v>
      </c>
      <c r="T148" t="s">
        <v>377</v>
      </c>
      <c r="U148" t="s">
        <v>378</v>
      </c>
      <c r="V148" t="s">
        <v>59</v>
      </c>
      <c r="W148">
        <v>2284053741</v>
      </c>
      <c r="AA148" t="s">
        <v>1960</v>
      </c>
      <c r="AB148" t="s">
        <v>1961</v>
      </c>
      <c r="AC148" t="s">
        <v>751</v>
      </c>
      <c r="AD148">
        <v>91080</v>
      </c>
      <c r="AE148" t="s">
        <v>271</v>
      </c>
      <c r="AF148">
        <f>VLOOKUP(AE148,empresas!B:D,3,FALSE)</f>
        <v>2</v>
      </c>
    </row>
    <row r="149" spans="1:32" hidden="1" x14ac:dyDescent="0.25">
      <c r="A149" t="str">
        <f t="shared" si="2"/>
        <v>UPDATE operadores set no_empleado='15124', departamento_id=12, area_id=5,  direccion_id=1, estado='Activo', telefono='9622868099', rfc='REGV710118N77', calle='20ª AV SUR Y 12 ENT 2ª Y 4ª PTE', colonia='SAN CARALAMPIO', cp='30760' WHERE id=388;</v>
      </c>
      <c r="B149">
        <v>388</v>
      </c>
      <c r="C149">
        <v>15124</v>
      </c>
      <c r="D149" t="s">
        <v>3596</v>
      </c>
      <c r="E149" t="s">
        <v>65</v>
      </c>
      <c r="F149" t="s">
        <v>65</v>
      </c>
      <c r="G149" t="s">
        <v>27</v>
      </c>
      <c r="H149">
        <f>VLOOKUP(G149,departamentos!B:C,2,FALSE)</f>
        <v>12</v>
      </c>
      <c r="I149" t="s">
        <v>28</v>
      </c>
      <c r="J149">
        <f>VLOOKUP(I149,areas!B:C,2,FALSE)</f>
        <v>5</v>
      </c>
      <c r="K149" t="s">
        <v>28</v>
      </c>
      <c r="L149">
        <f>VLOOKUP(K149,direcciones!B:C,2,FALSE)</f>
        <v>1</v>
      </c>
      <c r="M149" t="s">
        <v>29</v>
      </c>
      <c r="N149" t="s">
        <v>77</v>
      </c>
      <c r="O149" t="s">
        <v>78</v>
      </c>
      <c r="P149">
        <f>VLOOKUP(O149,plazas!C:G,5,FALSE)</f>
        <v>8</v>
      </c>
      <c r="Q149" t="s">
        <v>3597</v>
      </c>
      <c r="R149" t="s">
        <v>3598</v>
      </c>
      <c r="S149" t="s">
        <v>80</v>
      </c>
      <c r="T149" t="s">
        <v>81</v>
      </c>
      <c r="U149" t="s">
        <v>82</v>
      </c>
      <c r="V149" t="s">
        <v>59</v>
      </c>
      <c r="W149">
        <v>9622868099</v>
      </c>
      <c r="X149" t="s">
        <v>3599</v>
      </c>
      <c r="Y149" t="s">
        <v>660</v>
      </c>
      <c r="Z149" s="1">
        <v>45079</v>
      </c>
      <c r="AA149" t="s">
        <v>3600</v>
      </c>
      <c r="AB149" t="s">
        <v>3601</v>
      </c>
      <c r="AC149" t="s">
        <v>3602</v>
      </c>
      <c r="AD149">
        <v>30760</v>
      </c>
      <c r="AE149" t="s">
        <v>86</v>
      </c>
      <c r="AF149" t="e">
        <f>VLOOKUP(AE149,empresas!B:D,3,FALSE)</f>
        <v>#N/A</v>
      </c>
    </row>
    <row r="150" spans="1:32" hidden="1" x14ac:dyDescent="0.25">
      <c r="A150" t="str">
        <f t="shared" si="2"/>
        <v>UPDATE operadores set no_empleado='12856', departamento_id=12, area_id=5,  direccion_id=1, estado='Activo', telefono='', rfc='MOMM93073183A', calle='CAMINO A LA PITA', colonia='ESMERALDA', cp='30787' WHERE id=389;</v>
      </c>
      <c r="B150">
        <v>389</v>
      </c>
      <c r="C150">
        <v>12856</v>
      </c>
      <c r="D150" t="s">
        <v>80</v>
      </c>
      <c r="E150" t="s">
        <v>2861</v>
      </c>
      <c r="F150" t="s">
        <v>106</v>
      </c>
      <c r="G150" t="s">
        <v>27</v>
      </c>
      <c r="H150">
        <f>VLOOKUP(G150,departamentos!B:C,2,FALSE)</f>
        <v>12</v>
      </c>
      <c r="I150" t="s">
        <v>28</v>
      </c>
      <c r="J150">
        <f>VLOOKUP(I150,areas!B:C,2,FALSE)</f>
        <v>5</v>
      </c>
      <c r="K150" t="s">
        <v>28</v>
      </c>
      <c r="L150">
        <f>VLOOKUP(K150,direcciones!B:C,2,FALSE)</f>
        <v>1</v>
      </c>
      <c r="M150" t="s">
        <v>29</v>
      </c>
      <c r="N150" t="s">
        <v>77</v>
      </c>
      <c r="O150" t="s">
        <v>78</v>
      </c>
      <c r="P150">
        <f>VLOOKUP(O150,plazas!C:G,5,FALSE)</f>
        <v>8</v>
      </c>
      <c r="Q150" t="s">
        <v>81</v>
      </c>
      <c r="R150" t="s">
        <v>82</v>
      </c>
      <c r="S150" t="s">
        <v>2862</v>
      </c>
      <c r="T150" t="s">
        <v>2863</v>
      </c>
      <c r="U150" t="s">
        <v>2864</v>
      </c>
      <c r="V150" t="s">
        <v>59</v>
      </c>
      <c r="AA150" t="s">
        <v>2865</v>
      </c>
      <c r="AB150" t="s">
        <v>2866</v>
      </c>
      <c r="AC150" t="s">
        <v>2867</v>
      </c>
      <c r="AD150">
        <v>30787</v>
      </c>
      <c r="AE150" t="s">
        <v>86</v>
      </c>
      <c r="AF150" t="e">
        <f>VLOOKUP(AE150,empresas!B:D,3,FALSE)</f>
        <v>#N/A</v>
      </c>
    </row>
    <row r="151" spans="1:32" hidden="1" x14ac:dyDescent="0.25">
      <c r="A151" t="str">
        <f t="shared" si="2"/>
        <v>UPDATE operadores set no_empleado='10461', departamento_id=105, area_id=19,  direccion_id=3, estado='Activo', telefono='6123485837', rfc='FIBE771114Q23', calle='AND. DIAMANTE SUR MZ.2 LOTE 2', colonia='PINTORESCO', cp='30786' WHERE id=392;</v>
      </c>
      <c r="B151">
        <v>392</v>
      </c>
      <c r="C151">
        <v>10461</v>
      </c>
      <c r="D151" t="s">
        <v>637</v>
      </c>
      <c r="E151" t="s">
        <v>1225</v>
      </c>
      <c r="F151" t="s">
        <v>1226</v>
      </c>
      <c r="G151" t="s">
        <v>97</v>
      </c>
      <c r="H151">
        <f>VLOOKUP(G151,departamentos!B:C,2,FALSE)</f>
        <v>105</v>
      </c>
      <c r="I151" t="s">
        <v>98</v>
      </c>
      <c r="J151">
        <f>VLOOKUP(I151,areas!B:C,2,FALSE)</f>
        <v>19</v>
      </c>
      <c r="K151" t="s">
        <v>99</v>
      </c>
      <c r="L151">
        <f>VLOOKUP(K151,direcciones!B:C,2,FALSE)</f>
        <v>3</v>
      </c>
      <c r="M151" t="s">
        <v>635</v>
      </c>
      <c r="N151" t="s">
        <v>101</v>
      </c>
      <c r="O151" t="s">
        <v>53</v>
      </c>
      <c r="P151">
        <f>VLOOKUP(O151,plazas!C:G,5,FALSE)</f>
        <v>1</v>
      </c>
      <c r="R151" t="s">
        <v>638</v>
      </c>
      <c r="S151" t="s">
        <v>33</v>
      </c>
      <c r="V151" t="s">
        <v>59</v>
      </c>
      <c r="W151">
        <v>6123485837</v>
      </c>
      <c r="AA151" t="s">
        <v>1227</v>
      </c>
      <c r="AB151" t="s">
        <v>1228</v>
      </c>
      <c r="AC151" t="s">
        <v>1229</v>
      </c>
      <c r="AD151">
        <v>30786</v>
      </c>
      <c r="AE151" t="s">
        <v>75</v>
      </c>
      <c r="AF151" t="e">
        <f>VLOOKUP(AE151,empresas!B:D,3,FALSE)</f>
        <v>#N/A</v>
      </c>
    </row>
    <row r="152" spans="1:32" hidden="1" x14ac:dyDescent="0.25">
      <c r="A152" t="str">
        <f t="shared" si="2"/>
        <v>UPDATE operadores set no_empleado='12529', departamento_id=13, area_id=20,  direccion_id=3, estado='Activo', telefono='2281890011', rfc='HESF920410FEA', calle='C BOSQUES', colonia='VIRGINIA CORDERO DE MURILLO VIDAL', cp='91010' WHERE id=394;</v>
      </c>
      <c r="B152">
        <v>394</v>
      </c>
      <c r="C152">
        <v>12529</v>
      </c>
      <c r="D152" t="s">
        <v>1310</v>
      </c>
      <c r="E152" t="s">
        <v>143</v>
      </c>
      <c r="F152" t="s">
        <v>144</v>
      </c>
      <c r="G152" t="s">
        <v>145</v>
      </c>
      <c r="H152">
        <f>VLOOKUP(G152,departamentos!B:C,2,FALSE)</f>
        <v>13</v>
      </c>
      <c r="I152" t="s">
        <v>146</v>
      </c>
      <c r="J152">
        <f>VLOOKUP(I152,areas!B:C,2,FALSE)</f>
        <v>20</v>
      </c>
      <c r="K152" t="s">
        <v>99</v>
      </c>
      <c r="L152">
        <f>VLOOKUP(K152,direcciones!B:C,2,FALSE)</f>
        <v>3</v>
      </c>
      <c r="M152" t="s">
        <v>1311</v>
      </c>
      <c r="N152" t="s">
        <v>156</v>
      </c>
      <c r="O152" t="s">
        <v>263</v>
      </c>
      <c r="P152">
        <f>VLOOKUP(O152,plazas!C:G,5,FALSE)</f>
        <v>9</v>
      </c>
      <c r="Q152" t="s">
        <v>1312</v>
      </c>
      <c r="R152" t="s">
        <v>1313</v>
      </c>
      <c r="S152" t="s">
        <v>877</v>
      </c>
      <c r="T152" t="s">
        <v>878</v>
      </c>
      <c r="U152" t="s">
        <v>879</v>
      </c>
      <c r="V152" t="s">
        <v>59</v>
      </c>
      <c r="W152">
        <v>2281890011</v>
      </c>
      <c r="AA152" t="s">
        <v>1314</v>
      </c>
      <c r="AB152" t="s">
        <v>1315</v>
      </c>
      <c r="AC152" t="s">
        <v>1316</v>
      </c>
      <c r="AD152">
        <v>91010</v>
      </c>
      <c r="AE152" t="s">
        <v>385</v>
      </c>
      <c r="AF152" t="e">
        <f>VLOOKUP(AE152,empresas!B:D,3,FALSE)</f>
        <v>#N/A</v>
      </c>
    </row>
    <row r="153" spans="1:32" hidden="1" x14ac:dyDescent="0.25">
      <c r="A153" t="str">
        <f t="shared" si="2"/>
        <v>UPDATE operadores set no_empleado='15177', departamento_id=105, area_id=20,  direccion_id=3, estado='Activo', telefono='2281584445', rfc='HITH8008039E9', calle='PRIV. INSURGENTES', colonia='PACHO VIEJO', cp='91602' WHERE id=395;</v>
      </c>
      <c r="B153">
        <v>395</v>
      </c>
      <c r="C153">
        <v>15177</v>
      </c>
      <c r="D153" t="s">
        <v>877</v>
      </c>
      <c r="E153" t="s">
        <v>278</v>
      </c>
      <c r="F153" t="s">
        <v>279</v>
      </c>
      <c r="G153" t="s">
        <v>97</v>
      </c>
      <c r="H153">
        <f>VLOOKUP(G153,departamentos!B:C,2,FALSE)</f>
        <v>105</v>
      </c>
      <c r="I153" t="s">
        <v>146</v>
      </c>
      <c r="J153">
        <f>VLOOKUP(I153,areas!B:C,2,FALSE)</f>
        <v>20</v>
      </c>
      <c r="K153" t="s">
        <v>99</v>
      </c>
      <c r="L153">
        <f>VLOOKUP(K153,direcciones!B:C,2,FALSE)</f>
        <v>3</v>
      </c>
      <c r="M153" t="s">
        <v>376</v>
      </c>
      <c r="N153" t="s">
        <v>262</v>
      </c>
      <c r="O153" t="s">
        <v>263</v>
      </c>
      <c r="P153">
        <f>VLOOKUP(O153,plazas!C:G,5,FALSE)</f>
        <v>9</v>
      </c>
      <c r="Q153" t="s">
        <v>878</v>
      </c>
      <c r="R153" t="s">
        <v>879</v>
      </c>
      <c r="S153" t="s">
        <v>379</v>
      </c>
      <c r="T153" t="s">
        <v>380</v>
      </c>
      <c r="U153" t="s">
        <v>381</v>
      </c>
      <c r="V153" t="s">
        <v>59</v>
      </c>
      <c r="W153">
        <v>2281584445</v>
      </c>
      <c r="AA153" t="s">
        <v>1575</v>
      </c>
      <c r="AB153" t="s">
        <v>1576</v>
      </c>
      <c r="AC153" t="s">
        <v>1577</v>
      </c>
      <c r="AD153">
        <v>91602</v>
      </c>
      <c r="AE153" t="s">
        <v>385</v>
      </c>
      <c r="AF153" t="e">
        <f>VLOOKUP(AE153,empresas!B:D,3,FALSE)</f>
        <v>#N/A</v>
      </c>
    </row>
    <row r="154" spans="1:32" hidden="1" x14ac:dyDescent="0.25">
      <c r="A154" t="str">
        <f t="shared" si="2"/>
        <v>UPDATE operadores set no_empleado='10974', departamento_id=105, area_id=19,  direccion_id=3, estado='Activo', telefono='662 164 7179', rfc='MUTM8411206T6', calle='PLAYA DEL SOL', colonia='GALA 2', cp='83296' WHERE id=403;</v>
      </c>
      <c r="B154">
        <v>403</v>
      </c>
      <c r="C154">
        <v>10974</v>
      </c>
      <c r="D154" t="s">
        <v>2767</v>
      </c>
      <c r="E154" t="s">
        <v>586</v>
      </c>
      <c r="F154" t="s">
        <v>116</v>
      </c>
      <c r="G154" t="s">
        <v>97</v>
      </c>
      <c r="H154">
        <f>VLOOKUP(G154,departamentos!B:C,2,FALSE)</f>
        <v>105</v>
      </c>
      <c r="I154" t="s">
        <v>98</v>
      </c>
      <c r="J154">
        <f>VLOOKUP(I154,areas!B:C,2,FALSE)</f>
        <v>19</v>
      </c>
      <c r="K154" t="s">
        <v>99</v>
      </c>
      <c r="L154">
        <f>VLOOKUP(K154,direcciones!B:C,2,FALSE)</f>
        <v>3</v>
      </c>
      <c r="M154" t="s">
        <v>2768</v>
      </c>
      <c r="N154" t="s">
        <v>156</v>
      </c>
      <c r="O154" t="s">
        <v>31</v>
      </c>
      <c r="P154">
        <f>VLOOKUP(O154,plazas!C:G,5,FALSE)</f>
        <v>4</v>
      </c>
      <c r="Q154" t="s">
        <v>2769</v>
      </c>
      <c r="R154" t="s">
        <v>2770</v>
      </c>
      <c r="S154" t="s">
        <v>2771</v>
      </c>
      <c r="T154" t="s">
        <v>2772</v>
      </c>
      <c r="U154" t="s">
        <v>2773</v>
      </c>
      <c r="V154" t="s">
        <v>59</v>
      </c>
      <c r="W154" t="s">
        <v>2774</v>
      </c>
      <c r="AA154" t="s">
        <v>2775</v>
      </c>
      <c r="AB154" t="s">
        <v>2776</v>
      </c>
      <c r="AC154" t="s">
        <v>2777</v>
      </c>
      <c r="AD154">
        <v>83296</v>
      </c>
      <c r="AE154" t="s">
        <v>345</v>
      </c>
      <c r="AF154" t="e">
        <f>VLOOKUP(AE154,empresas!B:D,3,FALSE)</f>
        <v>#N/A</v>
      </c>
    </row>
    <row r="155" spans="1:32" hidden="1" x14ac:dyDescent="0.25">
      <c r="A155" t="str">
        <f t="shared" si="2"/>
        <v>UPDATE operadores set no_empleado='15307', departamento_id=104, area_id=3,  direccion_id=7, estado='Activo', telefono='2286033330', rfc='LOAA720312R10', calle='SAUCES', colonia='LOS PRADOS', cp='91158' WHERE id=404;</v>
      </c>
      <c r="B155">
        <v>404</v>
      </c>
      <c r="C155">
        <v>15307</v>
      </c>
      <c r="D155" t="s">
        <v>257</v>
      </c>
      <c r="E155" t="s">
        <v>258</v>
      </c>
      <c r="F155" t="s">
        <v>259</v>
      </c>
      <c r="G155" t="s">
        <v>260</v>
      </c>
      <c r="H155">
        <f>VLOOKUP(G155,departamentos!B:C,2,FALSE)</f>
        <v>104</v>
      </c>
      <c r="I155" t="s">
        <v>50</v>
      </c>
      <c r="J155">
        <f>VLOOKUP(I155,areas!B:C,2,FALSE)</f>
        <v>3</v>
      </c>
      <c r="K155" t="s">
        <v>108</v>
      </c>
      <c r="L155">
        <f>VLOOKUP(K155,direcciones!B:C,2,FALSE)</f>
        <v>7</v>
      </c>
      <c r="M155" t="s">
        <v>261</v>
      </c>
      <c r="N155" t="s">
        <v>262</v>
      </c>
      <c r="O155" t="s">
        <v>263</v>
      </c>
      <c r="P155">
        <f>VLOOKUP(O155,plazas!C:G,5,FALSE)</f>
        <v>9</v>
      </c>
      <c r="Q155" t="s">
        <v>264</v>
      </c>
      <c r="R155" t="s">
        <v>265</v>
      </c>
      <c r="S155" t="s">
        <v>266</v>
      </c>
      <c r="U155" t="s">
        <v>267</v>
      </c>
      <c r="V155" t="s">
        <v>59</v>
      </c>
      <c r="W155">
        <v>2286033330</v>
      </c>
      <c r="AA155" t="s">
        <v>268</v>
      </c>
      <c r="AB155" t="s">
        <v>269</v>
      </c>
      <c r="AC155" t="s">
        <v>270</v>
      </c>
      <c r="AD155">
        <v>91158</v>
      </c>
      <c r="AE155" t="s">
        <v>271</v>
      </c>
      <c r="AF155">
        <f>VLOOKUP(AE155,empresas!B:D,3,FALSE)</f>
        <v>2</v>
      </c>
    </row>
    <row r="156" spans="1:32" hidden="1" x14ac:dyDescent="0.25">
      <c r="A156" t="str">
        <f t="shared" si="2"/>
        <v>UPDATE operadores set no_empleado='15047', departamento_id=13, area_id=20,  direccion_id=3, estado='Baja', telefono='', rfc='MOCJ8204302D0', calle='OLACHEA 20 NOV Y FELIPE ANGELES', colonia='CENTRO', cp='23600' WHERE id=408;</v>
      </c>
      <c r="B156">
        <v>408</v>
      </c>
      <c r="C156">
        <v>15047</v>
      </c>
      <c r="D156" t="s">
        <v>2032</v>
      </c>
      <c r="E156" t="s">
        <v>143</v>
      </c>
      <c r="F156" t="s">
        <v>144</v>
      </c>
      <c r="G156" t="s">
        <v>145</v>
      </c>
      <c r="H156">
        <f>VLOOKUP(G156,departamentos!B:C,2,FALSE)</f>
        <v>13</v>
      </c>
      <c r="I156" t="s">
        <v>146</v>
      </c>
      <c r="J156">
        <f>VLOOKUP(I156,areas!B:C,2,FALSE)</f>
        <v>20</v>
      </c>
      <c r="K156" t="s">
        <v>99</v>
      </c>
      <c r="L156">
        <f>VLOOKUP(K156,direcciones!B:C,2,FALSE)</f>
        <v>3</v>
      </c>
      <c r="M156" t="s">
        <v>2033</v>
      </c>
      <c r="N156" t="s">
        <v>251</v>
      </c>
      <c r="O156" t="s">
        <v>53</v>
      </c>
      <c r="P156">
        <f>VLOOKUP(O156,plazas!C:G,5,FALSE)</f>
        <v>1</v>
      </c>
      <c r="Q156" t="s">
        <v>2034</v>
      </c>
      <c r="R156" t="s">
        <v>2035</v>
      </c>
      <c r="S156" t="s">
        <v>33</v>
      </c>
      <c r="V156" t="s">
        <v>34</v>
      </c>
      <c r="AA156" t="s">
        <v>2036</v>
      </c>
      <c r="AB156" t="s">
        <v>2037</v>
      </c>
      <c r="AC156" t="s">
        <v>45</v>
      </c>
      <c r="AD156">
        <v>23600</v>
      </c>
      <c r="AE156" t="s">
        <v>75</v>
      </c>
      <c r="AF156" t="e">
        <f>VLOOKUP(AE156,empresas!B:D,3,FALSE)</f>
        <v>#N/A</v>
      </c>
    </row>
    <row r="157" spans="1:32" hidden="1" x14ac:dyDescent="0.25">
      <c r="A157" t="str">
        <f t="shared" si="2"/>
        <v>UPDATE operadores set no_empleado='15345', departamento_id=12, area_id=5,  direccion_id=1, estado='Baja', telefono='6623699722', rfc='FITH950919AJ4', calle='VILLA HERMOSA', colonia='VILLAS DEL SUR', cp='83294' WHERE id=416;</v>
      </c>
      <c r="B157">
        <v>416</v>
      </c>
      <c r="C157">
        <v>15345</v>
      </c>
      <c r="D157" t="s">
        <v>1568</v>
      </c>
      <c r="E157" t="s">
        <v>65</v>
      </c>
      <c r="F157" t="s">
        <v>65</v>
      </c>
      <c r="G157" t="s">
        <v>27</v>
      </c>
      <c r="H157">
        <f>VLOOKUP(G157,departamentos!B:C,2,FALSE)</f>
        <v>12</v>
      </c>
      <c r="I157" t="s">
        <v>28</v>
      </c>
      <c r="J157">
        <f>VLOOKUP(I157,areas!B:C,2,FALSE)</f>
        <v>5</v>
      </c>
      <c r="K157" t="s">
        <v>28</v>
      </c>
      <c r="L157">
        <f>VLOOKUP(K157,direcciones!B:C,2,FALSE)</f>
        <v>1</v>
      </c>
      <c r="M157" t="s">
        <v>29</v>
      </c>
      <c r="N157" t="s">
        <v>30</v>
      </c>
      <c r="O157" t="s">
        <v>31</v>
      </c>
      <c r="P157">
        <f>VLOOKUP(O157,plazas!C:G,5,FALSE)</f>
        <v>4</v>
      </c>
      <c r="Q157" t="s">
        <v>1569</v>
      </c>
      <c r="R157" t="s">
        <v>1570</v>
      </c>
      <c r="S157" t="s">
        <v>33</v>
      </c>
      <c r="V157" t="s">
        <v>34</v>
      </c>
      <c r="W157">
        <v>6623699722</v>
      </c>
      <c r="X157" t="s">
        <v>1571</v>
      </c>
      <c r="Y157" t="s">
        <v>199</v>
      </c>
      <c r="Z157" s="1">
        <v>44988</v>
      </c>
      <c r="AA157" t="s">
        <v>1572</v>
      </c>
      <c r="AB157" t="s">
        <v>1573</v>
      </c>
      <c r="AC157" t="s">
        <v>1574</v>
      </c>
      <c r="AD157">
        <v>83294</v>
      </c>
      <c r="AE157" t="s">
        <v>345</v>
      </c>
      <c r="AF157" t="e">
        <f>VLOOKUP(AE157,empresas!B:D,3,FALSE)</f>
        <v>#N/A</v>
      </c>
    </row>
    <row r="158" spans="1:32" hidden="1" x14ac:dyDescent="0.25">
      <c r="A158" t="str">
        <f t="shared" si="2"/>
        <v>UPDATE operadores set no_empleado='11405', departamento_id=13, area_id=20,  direccion_id=3, estado='Activo', telefono='2281912357', rfc='ZAVD8307034A2', calle='FRANCISCO VAZQUEZ', colonia='OBRERO CAMPESINA', cp='91020' WHERE id=419;</v>
      </c>
      <c r="B158">
        <v>419</v>
      </c>
      <c r="C158">
        <v>11405</v>
      </c>
      <c r="D158" t="s">
        <v>863</v>
      </c>
      <c r="E158" t="s">
        <v>143</v>
      </c>
      <c r="F158" t="s">
        <v>144</v>
      </c>
      <c r="G158" t="s">
        <v>145</v>
      </c>
      <c r="H158">
        <f>VLOOKUP(G158,departamentos!B:C,2,FALSE)</f>
        <v>13</v>
      </c>
      <c r="I158" t="s">
        <v>146</v>
      </c>
      <c r="J158">
        <f>VLOOKUP(I158,areas!B:C,2,FALSE)</f>
        <v>20</v>
      </c>
      <c r="K158" t="s">
        <v>99</v>
      </c>
      <c r="L158">
        <f>VLOOKUP(K158,direcciones!B:C,2,FALSE)</f>
        <v>3</v>
      </c>
      <c r="M158" t="s">
        <v>864</v>
      </c>
      <c r="N158" t="s">
        <v>134</v>
      </c>
      <c r="O158" t="s">
        <v>263</v>
      </c>
      <c r="P158">
        <f>VLOOKUP(O158,plazas!C:G,5,FALSE)</f>
        <v>9</v>
      </c>
      <c r="Q158" t="s">
        <v>865</v>
      </c>
      <c r="R158" t="s">
        <v>866</v>
      </c>
      <c r="S158" t="s">
        <v>867</v>
      </c>
      <c r="T158" t="s">
        <v>868</v>
      </c>
      <c r="U158" t="s">
        <v>869</v>
      </c>
      <c r="V158" t="s">
        <v>59</v>
      </c>
      <c r="W158">
        <v>2281912357</v>
      </c>
      <c r="AA158" t="s">
        <v>870</v>
      </c>
      <c r="AB158" t="s">
        <v>871</v>
      </c>
      <c r="AC158" t="s">
        <v>872</v>
      </c>
      <c r="AD158">
        <v>91020</v>
      </c>
      <c r="AE158" t="s">
        <v>385</v>
      </c>
      <c r="AF158" t="e">
        <f>VLOOKUP(AE158,empresas!B:D,3,FALSE)</f>
        <v>#N/A</v>
      </c>
    </row>
    <row r="159" spans="1:32" hidden="1" x14ac:dyDescent="0.25">
      <c r="A159" t="str">
        <f t="shared" si="2"/>
        <v>UPDATE operadores set no_empleado='11805', departamento_id=13, area_id=20,  direccion_id=3, estado='Activo', telefono='2282284592', rfc='CAZJ8710155VA', calle='LINO SERRANO', colonia='SALVADOR DIAZ MIRON', cp='91300' WHERE id=419;</v>
      </c>
      <c r="B159">
        <v>419</v>
      </c>
      <c r="C159">
        <v>11805</v>
      </c>
      <c r="D159" t="s">
        <v>1779</v>
      </c>
      <c r="E159" t="s">
        <v>166</v>
      </c>
      <c r="F159" t="s">
        <v>144</v>
      </c>
      <c r="G159" t="s">
        <v>145</v>
      </c>
      <c r="H159">
        <f>VLOOKUP(G159,departamentos!B:C,2,FALSE)</f>
        <v>13</v>
      </c>
      <c r="I159" t="s">
        <v>146</v>
      </c>
      <c r="J159">
        <f>VLOOKUP(I159,areas!B:C,2,FALSE)</f>
        <v>20</v>
      </c>
      <c r="K159" t="s">
        <v>99</v>
      </c>
      <c r="L159">
        <f>VLOOKUP(K159,direcciones!B:C,2,FALSE)</f>
        <v>3</v>
      </c>
      <c r="M159" t="s">
        <v>376</v>
      </c>
      <c r="N159" t="s">
        <v>262</v>
      </c>
      <c r="O159" t="s">
        <v>263</v>
      </c>
      <c r="P159">
        <f>VLOOKUP(O159,plazas!C:G,5,FALSE)</f>
        <v>9</v>
      </c>
      <c r="Q159" t="s">
        <v>1780</v>
      </c>
      <c r="R159" t="s">
        <v>1781</v>
      </c>
      <c r="S159" t="s">
        <v>33</v>
      </c>
      <c r="V159" t="s">
        <v>59</v>
      </c>
      <c r="W159">
        <v>2282284592</v>
      </c>
      <c r="AA159" t="s">
        <v>1782</v>
      </c>
      <c r="AB159" t="s">
        <v>1783</v>
      </c>
      <c r="AC159" t="s">
        <v>1784</v>
      </c>
      <c r="AD159">
        <v>91300</v>
      </c>
      <c r="AE159" t="s">
        <v>385</v>
      </c>
      <c r="AF159" t="e">
        <f>VLOOKUP(AE159,empresas!B:D,3,FALSE)</f>
        <v>#N/A</v>
      </c>
    </row>
    <row r="160" spans="1:32" hidden="1" x14ac:dyDescent="0.25">
      <c r="A160" t="str">
        <f t="shared" si="2"/>
        <v>UPDATE operadores set no_empleado='13500', departamento_id=105, area_id=19,  direccion_id=3, estado='Activo', telefono='6621117271', rfc='PEGS940329SX5', calle='AVENIDA BANAMICHI', colonia='4 OLIVOS', cp='83147' WHERE id=422;</v>
      </c>
      <c r="B160">
        <v>422</v>
      </c>
      <c r="C160">
        <v>13500</v>
      </c>
      <c r="D160" t="s">
        <v>3461</v>
      </c>
      <c r="E160" t="s">
        <v>586</v>
      </c>
      <c r="F160" t="s">
        <v>116</v>
      </c>
      <c r="G160" t="s">
        <v>97</v>
      </c>
      <c r="H160">
        <f>VLOOKUP(G160,departamentos!B:C,2,FALSE)</f>
        <v>105</v>
      </c>
      <c r="I160" t="s">
        <v>98</v>
      </c>
      <c r="J160">
        <f>VLOOKUP(I160,areas!B:C,2,FALSE)</f>
        <v>19</v>
      </c>
      <c r="K160" t="s">
        <v>99</v>
      </c>
      <c r="L160">
        <f>VLOOKUP(K160,direcciones!B:C,2,FALSE)</f>
        <v>3</v>
      </c>
      <c r="M160" t="s">
        <v>1607</v>
      </c>
      <c r="N160" t="s">
        <v>148</v>
      </c>
      <c r="O160" t="s">
        <v>31</v>
      </c>
      <c r="P160">
        <f>VLOOKUP(O160,plazas!C:G,5,FALSE)</f>
        <v>4</v>
      </c>
      <c r="Q160" t="s">
        <v>3462</v>
      </c>
      <c r="R160" t="s">
        <v>3463</v>
      </c>
      <c r="S160" t="s">
        <v>590</v>
      </c>
      <c r="T160" t="s">
        <v>591</v>
      </c>
      <c r="U160" t="s">
        <v>592</v>
      </c>
      <c r="V160" t="s">
        <v>59</v>
      </c>
      <c r="W160">
        <v>6621117271</v>
      </c>
      <c r="AA160" t="s">
        <v>3464</v>
      </c>
      <c r="AB160" t="s">
        <v>3465</v>
      </c>
      <c r="AC160" t="s">
        <v>3466</v>
      </c>
      <c r="AD160">
        <v>83147</v>
      </c>
      <c r="AE160" t="s">
        <v>345</v>
      </c>
      <c r="AF160" t="e">
        <f>VLOOKUP(AE160,empresas!B:D,3,FALSE)</f>
        <v>#N/A</v>
      </c>
    </row>
    <row r="161" spans="1:32" hidden="1" x14ac:dyDescent="0.25">
      <c r="A161" t="str">
        <f t="shared" si="2"/>
        <v>UPDATE operadores set no_empleado='15390', departamento_id=12, area_id=5,  direccion_id=1, estado='Activo', telefono='6622253761', rfc='LEQA830529UB8', calle='FERRER', colonia='VISTA REAL', cp='83296' WHERE id=423;</v>
      </c>
      <c r="B161">
        <v>423</v>
      </c>
      <c r="C161">
        <v>15390</v>
      </c>
      <c r="D161" t="s">
        <v>2113</v>
      </c>
      <c r="E161" t="s">
        <v>65</v>
      </c>
      <c r="F161" t="s">
        <v>65</v>
      </c>
      <c r="G161" t="s">
        <v>27</v>
      </c>
      <c r="H161">
        <f>VLOOKUP(G161,departamentos!B:C,2,FALSE)</f>
        <v>12</v>
      </c>
      <c r="I161" t="s">
        <v>28</v>
      </c>
      <c r="J161">
        <f>VLOOKUP(I161,areas!B:C,2,FALSE)</f>
        <v>5</v>
      </c>
      <c r="K161" t="s">
        <v>28</v>
      </c>
      <c r="L161">
        <f>VLOOKUP(K161,direcciones!B:C,2,FALSE)</f>
        <v>1</v>
      </c>
      <c r="M161" t="s">
        <v>29</v>
      </c>
      <c r="N161" t="s">
        <v>30</v>
      </c>
      <c r="O161" t="s">
        <v>31</v>
      </c>
      <c r="P161">
        <f>VLOOKUP(O161,plazas!C:G,5,FALSE)</f>
        <v>4</v>
      </c>
      <c r="Q161" t="s">
        <v>2114</v>
      </c>
      <c r="R161" t="s">
        <v>2115</v>
      </c>
      <c r="S161" t="s">
        <v>929</v>
      </c>
      <c r="T161" t="s">
        <v>930</v>
      </c>
      <c r="U161" t="s">
        <v>931</v>
      </c>
      <c r="V161" t="s">
        <v>59</v>
      </c>
      <c r="W161">
        <v>6622253761</v>
      </c>
      <c r="X161" t="s">
        <v>2116</v>
      </c>
      <c r="Y161" t="s">
        <v>199</v>
      </c>
      <c r="Z161" s="1">
        <v>44696</v>
      </c>
      <c r="AA161" t="s">
        <v>2117</v>
      </c>
      <c r="AB161" t="s">
        <v>2118</v>
      </c>
      <c r="AC161" t="s">
        <v>2119</v>
      </c>
      <c r="AD161">
        <v>83296</v>
      </c>
      <c r="AE161" t="s">
        <v>345</v>
      </c>
      <c r="AF161" t="e">
        <f>VLOOKUP(AE161,empresas!B:D,3,FALSE)</f>
        <v>#N/A</v>
      </c>
    </row>
    <row r="162" spans="1:32" hidden="1" x14ac:dyDescent="0.25">
      <c r="A162" t="str">
        <f t="shared" si="2"/>
        <v>UPDATE operadores set no_empleado='15155', departamento_id=103, area_id=5,  direccion_id=7, estado='Baja', telefono='', rfc='LAFM880326LZA', calle='CALLE MURILLO VIDAL 6 LOCALIDAD CRUZ BLANCA', colonia='FLORES MAGON', cp='91345' WHERE id=427;</v>
      </c>
      <c r="B162">
        <v>427</v>
      </c>
      <c r="C162">
        <v>15155</v>
      </c>
      <c r="D162" t="s">
        <v>2786</v>
      </c>
      <c r="E162" t="s">
        <v>500</v>
      </c>
      <c r="F162" t="s">
        <v>500</v>
      </c>
      <c r="G162" t="s">
        <v>117</v>
      </c>
      <c r="H162">
        <f>VLOOKUP(G162,departamentos!B:C,2,FALSE)</f>
        <v>103</v>
      </c>
      <c r="I162" t="s">
        <v>28</v>
      </c>
      <c r="J162">
        <f>VLOOKUP(I162,areas!B:C,2,FALSE)</f>
        <v>5</v>
      </c>
      <c r="K162" t="s">
        <v>108</v>
      </c>
      <c r="L162">
        <f>VLOOKUP(K162,direcciones!B:C,2,FALSE)</f>
        <v>7</v>
      </c>
      <c r="M162" t="s">
        <v>501</v>
      </c>
      <c r="N162" t="s">
        <v>262</v>
      </c>
      <c r="O162" t="s">
        <v>263</v>
      </c>
      <c r="P162">
        <f>VLOOKUP(O162,plazas!C:G,5,FALSE)</f>
        <v>9</v>
      </c>
      <c r="R162" t="s">
        <v>2787</v>
      </c>
      <c r="S162" t="s">
        <v>33</v>
      </c>
      <c r="V162" t="s">
        <v>34</v>
      </c>
      <c r="AA162" t="s">
        <v>2788</v>
      </c>
      <c r="AB162" t="s">
        <v>2789</v>
      </c>
      <c r="AC162" t="s">
        <v>2790</v>
      </c>
      <c r="AD162">
        <v>91345</v>
      </c>
      <c r="AE162" t="s">
        <v>271</v>
      </c>
      <c r="AF162">
        <f>VLOOKUP(AE162,empresas!B:D,3,FALSE)</f>
        <v>2</v>
      </c>
    </row>
    <row r="163" spans="1:32" hidden="1" x14ac:dyDescent="0.25">
      <c r="A163" t="str">
        <f t="shared" si="2"/>
        <v>UPDATE operadores set no_empleado='15365', departamento_id=103, area_id=5,  direccion_id=7, estado='Baja', telefono='9992206340', rfc='VIMM881228SG9', calle='CERRADA DE CORREGIDORA', colonia='TEQUISISTLAN', cp='56020' WHERE id=428;</v>
      </c>
      <c r="B163">
        <v>428</v>
      </c>
      <c r="C163">
        <v>15365</v>
      </c>
      <c r="D163" t="s">
        <v>2989</v>
      </c>
      <c r="E163" t="s">
        <v>500</v>
      </c>
      <c r="F163" t="s">
        <v>500</v>
      </c>
      <c r="G163" t="s">
        <v>117</v>
      </c>
      <c r="H163">
        <f>VLOOKUP(G163,departamentos!B:C,2,FALSE)</f>
        <v>103</v>
      </c>
      <c r="I163" t="s">
        <v>28</v>
      </c>
      <c r="J163">
        <f>VLOOKUP(I163,areas!B:C,2,FALSE)</f>
        <v>5</v>
      </c>
      <c r="K163" t="s">
        <v>108</v>
      </c>
      <c r="L163">
        <f>VLOOKUP(K163,direcciones!B:C,2,FALSE)</f>
        <v>7</v>
      </c>
      <c r="M163" t="s">
        <v>501</v>
      </c>
      <c r="N163" t="s">
        <v>262</v>
      </c>
      <c r="O163" t="s">
        <v>263</v>
      </c>
      <c r="P163">
        <f>VLOOKUP(O163,plazas!C:G,5,FALSE)</f>
        <v>9</v>
      </c>
      <c r="R163" t="s">
        <v>2990</v>
      </c>
      <c r="S163" t="s">
        <v>33</v>
      </c>
      <c r="V163" t="s">
        <v>34</v>
      </c>
      <c r="W163">
        <v>9992206340</v>
      </c>
      <c r="AA163" t="s">
        <v>2991</v>
      </c>
      <c r="AB163" t="s">
        <v>2992</v>
      </c>
      <c r="AC163" t="s">
        <v>2213</v>
      </c>
      <c r="AD163">
        <v>56020</v>
      </c>
      <c r="AE163" t="s">
        <v>271</v>
      </c>
      <c r="AF163">
        <f>VLOOKUP(AE163,empresas!B:D,3,FALSE)</f>
        <v>2</v>
      </c>
    </row>
    <row r="164" spans="1:32" hidden="1" x14ac:dyDescent="0.25">
      <c r="A164" t="str">
        <f t="shared" si="2"/>
        <v>UPDATE operadores set no_empleado='15439', departamento_id=12, area_id=5,  direccion_id=1, estado='Baja', telefono='3314405269', rfc='AURE960517V80', calle='SANTA ROSALIA', colonia='INFONAVIT RIO NILO', cp='45403' WHERE id=433;</v>
      </c>
      <c r="B164">
        <v>433</v>
      </c>
      <c r="C164">
        <v>15439</v>
      </c>
      <c r="D164" t="s">
        <v>1104</v>
      </c>
      <c r="E164" t="s">
        <v>26</v>
      </c>
      <c r="F164" t="s">
        <v>26</v>
      </c>
      <c r="G164" t="s">
        <v>27</v>
      </c>
      <c r="H164">
        <f>VLOOKUP(G164,departamentos!B:C,2,FALSE)</f>
        <v>12</v>
      </c>
      <c r="I164" t="s">
        <v>28</v>
      </c>
      <c r="J164">
        <f>VLOOKUP(I164,areas!B:C,2,FALSE)</f>
        <v>5</v>
      </c>
      <c r="K164" t="s">
        <v>28</v>
      </c>
      <c r="L164">
        <f>VLOOKUP(K164,direcciones!B:C,2,FALSE)</f>
        <v>1</v>
      </c>
      <c r="M164" t="s">
        <v>29</v>
      </c>
      <c r="N164" t="s">
        <v>40</v>
      </c>
      <c r="O164" t="s">
        <v>41</v>
      </c>
      <c r="P164">
        <f>VLOOKUP(O164,plazas!C:G,5,FALSE)</f>
        <v>3</v>
      </c>
      <c r="R164" t="s">
        <v>1105</v>
      </c>
      <c r="S164" t="s">
        <v>33</v>
      </c>
      <c r="V164" t="s">
        <v>34</v>
      </c>
      <c r="W164">
        <v>3314405269</v>
      </c>
      <c r="X164" t="s">
        <v>1106</v>
      </c>
      <c r="Y164" t="s">
        <v>90</v>
      </c>
      <c r="Z164" s="1">
        <v>46158</v>
      </c>
      <c r="AA164" t="s">
        <v>1107</v>
      </c>
      <c r="AB164" t="s">
        <v>1108</v>
      </c>
      <c r="AC164" t="s">
        <v>1109</v>
      </c>
      <c r="AD164">
        <v>45403</v>
      </c>
      <c r="AE164" t="s">
        <v>46</v>
      </c>
      <c r="AF164" t="e">
        <f>VLOOKUP(AE164,empresas!B:D,3,FALSE)</f>
        <v>#N/A</v>
      </c>
    </row>
    <row r="165" spans="1:32" hidden="1" x14ac:dyDescent="0.25">
      <c r="A165" t="str">
        <f t="shared" si="2"/>
        <v>UPDATE operadores set no_empleado='13909', departamento_id=13, area_id=20,  direccion_id=3, estado='Baja', telefono='', rfc='GOCA640913EX5', calle='Fisica 17', colonia='Xalapa Enríquez Centro', cp='91000' WHERE id=436;</v>
      </c>
      <c r="B165">
        <v>436</v>
      </c>
      <c r="C165">
        <v>13909</v>
      </c>
      <c r="D165" t="s">
        <v>346</v>
      </c>
      <c r="E165" t="s">
        <v>166</v>
      </c>
      <c r="F165" t="s">
        <v>144</v>
      </c>
      <c r="G165" t="s">
        <v>145</v>
      </c>
      <c r="H165">
        <f>VLOOKUP(G165,departamentos!B:C,2,FALSE)</f>
        <v>13</v>
      </c>
      <c r="I165" t="s">
        <v>146</v>
      </c>
      <c r="J165">
        <f>VLOOKUP(I165,areas!B:C,2,FALSE)</f>
        <v>20</v>
      </c>
      <c r="K165" t="s">
        <v>99</v>
      </c>
      <c r="L165">
        <f>VLOOKUP(K165,direcciones!B:C,2,FALSE)</f>
        <v>3</v>
      </c>
      <c r="M165" t="s">
        <v>347</v>
      </c>
      <c r="N165" t="s">
        <v>262</v>
      </c>
      <c r="O165" t="s">
        <v>120</v>
      </c>
      <c r="P165">
        <f>VLOOKUP(O165,plazas!C:G,5,FALSE)</f>
        <v>5</v>
      </c>
      <c r="Q165" t="s">
        <v>348</v>
      </c>
      <c r="S165" t="s">
        <v>33</v>
      </c>
      <c r="V165" t="s">
        <v>34</v>
      </c>
      <c r="AA165" t="s">
        <v>349</v>
      </c>
      <c r="AB165" t="s">
        <v>350</v>
      </c>
      <c r="AC165" t="s">
        <v>351</v>
      </c>
      <c r="AD165">
        <v>91000</v>
      </c>
      <c r="AE165" t="s">
        <v>75</v>
      </c>
      <c r="AF165" t="e">
        <f>VLOOKUP(AE165,empresas!B:D,3,FALSE)</f>
        <v>#N/A</v>
      </c>
    </row>
    <row r="166" spans="1:32" hidden="1" x14ac:dyDescent="0.25">
      <c r="A166" t="str">
        <f t="shared" si="2"/>
        <v>UPDATE operadores set no_empleado='15432', departamento_id=12, area_id=5,  direccion_id=1, estado='Baja', telefono='6622251274', rfc='RIAH771212RF8', calle='CDA. VILLA VICTORIA', colonia='VILLAS DEL SUR', cp='83284' WHERE id=442;</v>
      </c>
      <c r="B166">
        <v>442</v>
      </c>
      <c r="C166">
        <v>15432</v>
      </c>
      <c r="D166" t="s">
        <v>1630</v>
      </c>
      <c r="E166" t="s">
        <v>26</v>
      </c>
      <c r="F166" t="s">
        <v>26</v>
      </c>
      <c r="G166" t="s">
        <v>27</v>
      </c>
      <c r="H166">
        <f>VLOOKUP(G166,departamentos!B:C,2,FALSE)</f>
        <v>12</v>
      </c>
      <c r="I166" t="s">
        <v>28</v>
      </c>
      <c r="J166">
        <f>VLOOKUP(I166,areas!B:C,2,FALSE)</f>
        <v>5</v>
      </c>
      <c r="K166" t="s">
        <v>28</v>
      </c>
      <c r="L166">
        <f>VLOOKUP(K166,direcciones!B:C,2,FALSE)</f>
        <v>1</v>
      </c>
      <c r="M166" t="s">
        <v>29</v>
      </c>
      <c r="N166" t="s">
        <v>30</v>
      </c>
      <c r="O166" t="s">
        <v>31</v>
      </c>
      <c r="P166">
        <f>VLOOKUP(O166,plazas!C:G,5,FALSE)</f>
        <v>4</v>
      </c>
      <c r="R166" t="s">
        <v>1631</v>
      </c>
      <c r="S166" t="s">
        <v>33</v>
      </c>
      <c r="V166" t="s">
        <v>34</v>
      </c>
      <c r="W166">
        <v>6622251274</v>
      </c>
      <c r="AA166" t="s">
        <v>1632</v>
      </c>
      <c r="AB166" t="s">
        <v>1633</v>
      </c>
      <c r="AC166" t="s">
        <v>1574</v>
      </c>
      <c r="AD166">
        <v>83284</v>
      </c>
      <c r="AE166" t="s">
        <v>94</v>
      </c>
      <c r="AF166" t="e">
        <f>VLOOKUP(AE166,empresas!B:D,3,FALSE)</f>
        <v>#N/A</v>
      </c>
    </row>
    <row r="167" spans="1:32" hidden="1" x14ac:dyDescent="0.25">
      <c r="A167" t="str">
        <f t="shared" si="2"/>
        <v>UPDATE operadores set no_empleado='15346', departamento_id=105, area_id=19,  direccion_id=3, estado='Baja', telefono='9626920390', rfc='MAAM941224911', calle='FRONTERA HIDALGO', colonia='IGNACIO ZARAGOZA', cp='30852' WHERE id=443;</v>
      </c>
      <c r="B167">
        <v>443</v>
      </c>
      <c r="C167">
        <v>15346</v>
      </c>
      <c r="D167" t="s">
        <v>2747</v>
      </c>
      <c r="E167" t="s">
        <v>353</v>
      </c>
      <c r="F167" t="s">
        <v>354</v>
      </c>
      <c r="G167" t="s">
        <v>97</v>
      </c>
      <c r="H167">
        <f>VLOOKUP(G167,departamentos!B:C,2,FALSE)</f>
        <v>105</v>
      </c>
      <c r="I167" t="s">
        <v>98</v>
      </c>
      <c r="J167">
        <f>VLOOKUP(I167,areas!B:C,2,FALSE)</f>
        <v>19</v>
      </c>
      <c r="K167" t="s">
        <v>99</v>
      </c>
      <c r="L167">
        <f>VLOOKUP(K167,direcciones!B:C,2,FALSE)</f>
        <v>3</v>
      </c>
      <c r="M167" t="s">
        <v>1403</v>
      </c>
      <c r="N167" t="s">
        <v>30</v>
      </c>
      <c r="O167" t="s">
        <v>78</v>
      </c>
      <c r="P167">
        <f>VLOOKUP(O167,plazas!C:G,5,FALSE)</f>
        <v>8</v>
      </c>
      <c r="R167" t="s">
        <v>2748</v>
      </c>
      <c r="S167" t="s">
        <v>33</v>
      </c>
      <c r="V167" t="s">
        <v>34</v>
      </c>
      <c r="W167">
        <v>9626920390</v>
      </c>
      <c r="AA167" t="s">
        <v>2749</v>
      </c>
      <c r="AB167" t="s">
        <v>2750</v>
      </c>
      <c r="AC167" t="s">
        <v>2751</v>
      </c>
      <c r="AD167">
        <v>30852</v>
      </c>
      <c r="AE167" t="s">
        <v>86</v>
      </c>
      <c r="AF167" t="e">
        <f>VLOOKUP(AE167,empresas!B:D,3,FALSE)</f>
        <v>#N/A</v>
      </c>
    </row>
    <row r="168" spans="1:32" hidden="1" x14ac:dyDescent="0.25">
      <c r="A168" t="str">
        <f t="shared" si="2"/>
        <v>UPDATE operadores set no_empleado='15424', departamento_id=12, area_id=5,  direccion_id=1, estado='Baja', telefono='9622838008', rfc='OELD910719BC6', calle='CALLE HEBRON', colonia='COL. HERMOSA PROVINCIA', cp='30790' WHERE id=444;</v>
      </c>
      <c r="B168">
        <v>444</v>
      </c>
      <c r="C168">
        <v>15424</v>
      </c>
      <c r="D168" t="s">
        <v>844</v>
      </c>
      <c r="E168" t="s">
        <v>26</v>
      </c>
      <c r="F168" t="s">
        <v>26</v>
      </c>
      <c r="G168" t="s">
        <v>27</v>
      </c>
      <c r="H168">
        <f>VLOOKUP(G168,departamentos!B:C,2,FALSE)</f>
        <v>12</v>
      </c>
      <c r="I168" t="s">
        <v>28</v>
      </c>
      <c r="J168">
        <f>VLOOKUP(I168,areas!B:C,2,FALSE)</f>
        <v>5</v>
      </c>
      <c r="K168" t="s">
        <v>28</v>
      </c>
      <c r="L168">
        <f>VLOOKUP(K168,direcciones!B:C,2,FALSE)</f>
        <v>1</v>
      </c>
      <c r="M168" t="s">
        <v>29</v>
      </c>
      <c r="N168" t="s">
        <v>77</v>
      </c>
      <c r="O168" t="s">
        <v>78</v>
      </c>
      <c r="P168">
        <f>VLOOKUP(O168,plazas!C:G,5,FALSE)</f>
        <v>8</v>
      </c>
      <c r="Q168" t="s">
        <v>845</v>
      </c>
      <c r="R168" t="s">
        <v>846</v>
      </c>
      <c r="S168" t="s">
        <v>33</v>
      </c>
      <c r="V168" t="s">
        <v>34</v>
      </c>
      <c r="W168">
        <v>9622838008</v>
      </c>
      <c r="X168" t="s">
        <v>847</v>
      </c>
      <c r="Y168" t="s">
        <v>90</v>
      </c>
      <c r="Z168" s="1">
        <v>45101</v>
      </c>
      <c r="AA168" t="s">
        <v>848</v>
      </c>
      <c r="AB168" t="s">
        <v>849</v>
      </c>
      <c r="AC168" t="s">
        <v>850</v>
      </c>
      <c r="AD168">
        <v>30790</v>
      </c>
      <c r="AE168" t="s">
        <v>86</v>
      </c>
      <c r="AF168" t="e">
        <f>VLOOKUP(AE168,empresas!B:D,3,FALSE)</f>
        <v>#N/A</v>
      </c>
    </row>
    <row r="169" spans="1:32" hidden="1" x14ac:dyDescent="0.25">
      <c r="A169" t="str">
        <f t="shared" si="2"/>
        <v>UPDATE operadores set no_empleado='10836', departamento_id=13, area_id=20,  direccion_id=3, estado='Activo', telefono='', rfc='BAVO8110052D8', calle='AV. ALDAMA SUR', colonia='BARRIO SANTA CRUZ', cp='30640' WHERE id=448;</v>
      </c>
      <c r="B169">
        <v>448</v>
      </c>
      <c r="C169">
        <v>10836</v>
      </c>
      <c r="D169" t="s">
        <v>3106</v>
      </c>
      <c r="E169" t="s">
        <v>143</v>
      </c>
      <c r="F169" t="s">
        <v>144</v>
      </c>
      <c r="G169" t="s">
        <v>145</v>
      </c>
      <c r="H169">
        <f>VLOOKUP(G169,departamentos!B:C,2,FALSE)</f>
        <v>13</v>
      </c>
      <c r="I169" t="s">
        <v>146</v>
      </c>
      <c r="J169">
        <f>VLOOKUP(I169,areas!B:C,2,FALSE)</f>
        <v>20</v>
      </c>
      <c r="K169" t="s">
        <v>99</v>
      </c>
      <c r="L169">
        <f>VLOOKUP(K169,direcciones!B:C,2,FALSE)</f>
        <v>3</v>
      </c>
      <c r="M169" t="s">
        <v>3107</v>
      </c>
      <c r="N169" t="s">
        <v>243</v>
      </c>
      <c r="O169" t="s">
        <v>78</v>
      </c>
      <c r="P169">
        <f>VLOOKUP(O169,plazas!C:G,5,FALSE)</f>
        <v>8</v>
      </c>
      <c r="Q169" t="s">
        <v>3108</v>
      </c>
      <c r="R169" t="s">
        <v>3109</v>
      </c>
      <c r="S169" t="s">
        <v>33</v>
      </c>
      <c r="V169" t="s">
        <v>59</v>
      </c>
      <c r="AA169" t="s">
        <v>3110</v>
      </c>
      <c r="AB169" t="s">
        <v>3111</v>
      </c>
      <c r="AC169" t="s">
        <v>3112</v>
      </c>
      <c r="AD169">
        <v>30640</v>
      </c>
      <c r="AE169" t="s">
        <v>86</v>
      </c>
      <c r="AF169" t="e">
        <f>VLOOKUP(AE169,empresas!B:D,3,FALSE)</f>
        <v>#N/A</v>
      </c>
    </row>
    <row r="170" spans="1:32" hidden="1" x14ac:dyDescent="0.25">
      <c r="A170" t="str">
        <f t="shared" si="2"/>
        <v>UPDATE operadores set no_empleado='14750', departamento_id=12, area_id=5,  direccion_id=1, estado='Baja', telefono='0', rfc='AAZL7312204Q7', calle='ISLA BONAIRE MZA 140 LTE 23', colonia='EL CARIBE', cp='23477' WHERE id=457;</v>
      </c>
      <c r="B170">
        <v>457</v>
      </c>
      <c r="C170">
        <v>14750</v>
      </c>
      <c r="D170" t="s">
        <v>2602</v>
      </c>
      <c r="E170" t="s">
        <v>65</v>
      </c>
      <c r="F170" t="s">
        <v>65</v>
      </c>
      <c r="G170" t="s">
        <v>27</v>
      </c>
      <c r="H170">
        <f>VLOOKUP(G170,departamentos!B:C,2,FALSE)</f>
        <v>12</v>
      </c>
      <c r="I170" t="s">
        <v>28</v>
      </c>
      <c r="J170">
        <f>VLOOKUP(I170,areas!B:C,2,FALSE)</f>
        <v>5</v>
      </c>
      <c r="K170" t="s">
        <v>28</v>
      </c>
      <c r="L170">
        <f>VLOOKUP(K170,direcciones!B:C,2,FALSE)</f>
        <v>1</v>
      </c>
      <c r="M170" t="s">
        <v>66</v>
      </c>
      <c r="N170" t="s">
        <v>67</v>
      </c>
      <c r="O170" t="s">
        <v>53</v>
      </c>
      <c r="P170">
        <f>VLOOKUP(O170,plazas!C:G,5,FALSE)</f>
        <v>1</v>
      </c>
      <c r="Q170" t="s">
        <v>2603</v>
      </c>
      <c r="R170" t="s">
        <v>2604</v>
      </c>
      <c r="S170" t="s">
        <v>33</v>
      </c>
      <c r="V170" t="s">
        <v>34</v>
      </c>
      <c r="W170">
        <v>0</v>
      </c>
      <c r="AA170" t="s">
        <v>2605</v>
      </c>
      <c r="AB170" t="s">
        <v>2606</v>
      </c>
      <c r="AC170" t="s">
        <v>2607</v>
      </c>
      <c r="AD170">
        <v>23477</v>
      </c>
      <c r="AE170" t="s">
        <v>75</v>
      </c>
      <c r="AF170" t="e">
        <f>VLOOKUP(AE170,empresas!B:D,3,FALSE)</f>
        <v>#N/A</v>
      </c>
    </row>
    <row r="171" spans="1:32" hidden="1" x14ac:dyDescent="0.25">
      <c r="A171" t="str">
        <f t="shared" si="2"/>
        <v>UPDATE operadores set no_empleado='15483', departamento_id=13, area_id=20,  direccion_id=3, estado='Activo', telefono='0', rfc='DISJ861130LC4', calle='AV. UNIVERSO', colonia='LA AURORA', cp='48290' WHERE id=458;</v>
      </c>
      <c r="B171">
        <v>458</v>
      </c>
      <c r="C171">
        <v>15483</v>
      </c>
      <c r="D171" t="s">
        <v>2003</v>
      </c>
      <c r="E171" t="s">
        <v>166</v>
      </c>
      <c r="F171" t="s">
        <v>144</v>
      </c>
      <c r="G171" t="s">
        <v>145</v>
      </c>
      <c r="H171">
        <f>VLOOKUP(G171,departamentos!B:C,2,FALSE)</f>
        <v>13</v>
      </c>
      <c r="I171" t="s">
        <v>146</v>
      </c>
      <c r="J171">
        <f>VLOOKUP(I171,areas!B:C,2,FALSE)</f>
        <v>20</v>
      </c>
      <c r="K171" t="s">
        <v>99</v>
      </c>
      <c r="L171">
        <f>VLOOKUP(K171,direcciones!B:C,2,FALSE)</f>
        <v>3</v>
      </c>
      <c r="M171" t="s">
        <v>534</v>
      </c>
      <c r="N171" t="s">
        <v>243</v>
      </c>
      <c r="O171" t="s">
        <v>209</v>
      </c>
      <c r="P171">
        <f>VLOOKUP(O171,plazas!C:G,5,FALSE)</f>
        <v>7</v>
      </c>
      <c r="Q171" t="s">
        <v>2004</v>
      </c>
      <c r="R171" t="s">
        <v>2005</v>
      </c>
      <c r="S171" t="s">
        <v>2006</v>
      </c>
      <c r="T171" t="s">
        <v>2007</v>
      </c>
      <c r="U171" t="s">
        <v>2008</v>
      </c>
      <c r="V171" t="s">
        <v>59</v>
      </c>
      <c r="W171">
        <v>0</v>
      </c>
      <c r="AA171" t="s">
        <v>2009</v>
      </c>
      <c r="AB171" t="s">
        <v>2010</v>
      </c>
      <c r="AC171" t="s">
        <v>2011</v>
      </c>
      <c r="AD171">
        <v>48290</v>
      </c>
      <c r="AE171" t="s">
        <v>217</v>
      </c>
      <c r="AF171">
        <f>VLOOKUP(AE171,empresas!B:D,3,FALSE)</f>
        <v>11</v>
      </c>
    </row>
    <row r="172" spans="1:32" hidden="1" x14ac:dyDescent="0.25">
      <c r="A172" t="str">
        <f t="shared" si="2"/>
        <v>UPDATE operadores set no_empleado='15523', departamento_id=12, area_id=5,  direccion_id=1, estado='Activo', telefono='9621270796', rfc='MOPE9002241N8', calle='CALLE EMPERADOR ITURBIDE MZA 46 LT 12, COLONIA COLINAS DEL REY, TAPACHULA , CHIAPAS', colonia='COLINAS DEL REY', cp='30745' WHERE id=461;</v>
      </c>
      <c r="B172">
        <v>461</v>
      </c>
      <c r="C172">
        <v>15523</v>
      </c>
      <c r="D172" t="s">
        <v>1176</v>
      </c>
      <c r="E172" t="s">
        <v>26</v>
      </c>
      <c r="F172" t="s">
        <v>26</v>
      </c>
      <c r="G172" t="s">
        <v>27</v>
      </c>
      <c r="H172">
        <f>VLOOKUP(G172,departamentos!B:C,2,FALSE)</f>
        <v>12</v>
      </c>
      <c r="I172" t="s">
        <v>28</v>
      </c>
      <c r="J172">
        <f>VLOOKUP(I172,areas!B:C,2,FALSE)</f>
        <v>5</v>
      </c>
      <c r="K172" t="s">
        <v>28</v>
      </c>
      <c r="L172">
        <f>VLOOKUP(K172,direcciones!B:C,2,FALSE)</f>
        <v>1</v>
      </c>
      <c r="M172" t="s">
        <v>29</v>
      </c>
      <c r="N172" t="s">
        <v>77</v>
      </c>
      <c r="O172" t="s">
        <v>78</v>
      </c>
      <c r="P172">
        <f>VLOOKUP(O172,plazas!C:G,5,FALSE)</f>
        <v>8</v>
      </c>
      <c r="Q172" t="s">
        <v>1177</v>
      </c>
      <c r="R172" t="s">
        <v>1178</v>
      </c>
      <c r="S172" t="s">
        <v>33</v>
      </c>
      <c r="V172" t="s">
        <v>59</v>
      </c>
      <c r="W172">
        <v>9621270796</v>
      </c>
      <c r="X172" t="s">
        <v>1179</v>
      </c>
      <c r="Y172" t="s">
        <v>90</v>
      </c>
      <c r="Z172" s="1">
        <v>44783</v>
      </c>
      <c r="AA172" t="s">
        <v>1180</v>
      </c>
      <c r="AB172" t="s">
        <v>1181</v>
      </c>
      <c r="AC172" t="s">
        <v>1175</v>
      </c>
      <c r="AD172">
        <v>30745</v>
      </c>
      <c r="AE172" t="s">
        <v>86</v>
      </c>
      <c r="AF172" t="e">
        <f>VLOOKUP(AE172,empresas!B:D,3,FALSE)</f>
        <v>#N/A</v>
      </c>
    </row>
    <row r="173" spans="1:32" hidden="1" x14ac:dyDescent="0.25">
      <c r="A173" t="str">
        <f t="shared" si="2"/>
        <v>UPDATE operadores set no_empleado='15372', departamento_id=105, area_id=19,  direccion_id=3, estado='Baja', telefono='3353316434', rfc='OOSM760729CT4', calle='COMBATE DE CELAYA Y LEONARDO CHAVEZ', colonia='UNIDAD HABITACIONAL VICENTE GUERRERO', cp='9200' WHERE id=473;</v>
      </c>
      <c r="B173">
        <v>473</v>
      </c>
      <c r="C173">
        <v>15372</v>
      </c>
      <c r="D173" t="s">
        <v>2993</v>
      </c>
      <c r="E173" t="s">
        <v>353</v>
      </c>
      <c r="F173" t="s">
        <v>354</v>
      </c>
      <c r="G173" t="s">
        <v>97</v>
      </c>
      <c r="H173">
        <f>VLOOKUP(G173,departamentos!B:C,2,FALSE)</f>
        <v>105</v>
      </c>
      <c r="I173" t="s">
        <v>98</v>
      </c>
      <c r="J173">
        <f>VLOOKUP(I173,areas!B:C,2,FALSE)</f>
        <v>19</v>
      </c>
      <c r="K173" t="s">
        <v>99</v>
      </c>
      <c r="L173">
        <f>VLOOKUP(K173,direcciones!B:C,2,FALSE)</f>
        <v>3</v>
      </c>
      <c r="M173" t="s">
        <v>347</v>
      </c>
      <c r="N173" t="s">
        <v>262</v>
      </c>
      <c r="O173" t="s">
        <v>120</v>
      </c>
      <c r="P173">
        <f>VLOOKUP(O173,plazas!C:G,5,FALSE)</f>
        <v>5</v>
      </c>
      <c r="Q173" t="s">
        <v>2994</v>
      </c>
      <c r="R173" t="s">
        <v>2995</v>
      </c>
      <c r="S173" t="s">
        <v>33</v>
      </c>
      <c r="V173" t="s">
        <v>34</v>
      </c>
      <c r="W173">
        <v>3353316434</v>
      </c>
      <c r="AA173" t="s">
        <v>2996</v>
      </c>
      <c r="AB173" t="s">
        <v>2997</v>
      </c>
      <c r="AC173" t="s">
        <v>2998</v>
      </c>
      <c r="AD173">
        <v>9200</v>
      </c>
      <c r="AE173" t="s">
        <v>75</v>
      </c>
      <c r="AF173" t="e">
        <f>VLOOKUP(AE173,empresas!B:D,3,FALSE)</f>
        <v>#N/A</v>
      </c>
    </row>
    <row r="174" spans="1:32" hidden="1" x14ac:dyDescent="0.25">
      <c r="A174" t="str">
        <f t="shared" si="2"/>
        <v>UPDATE operadores set no_empleado='10113', departamento_id=105, area_id=19,  direccion_id=3, estado='Activo', telefono='22 88 14 60 96', rfc='MOFD90062641A', calle='GUSTAVO DIAZ ORDAZ', colonia='FRANCISCO VILLA', cp='91150' WHERE id=479;</v>
      </c>
      <c r="B174">
        <v>479</v>
      </c>
      <c r="C174">
        <v>10113</v>
      </c>
      <c r="D174" t="s">
        <v>873</v>
      </c>
      <c r="E174" t="s">
        <v>586</v>
      </c>
      <c r="F174" t="s">
        <v>116</v>
      </c>
      <c r="G174" t="s">
        <v>97</v>
      </c>
      <c r="H174">
        <f>VLOOKUP(G174,departamentos!B:C,2,FALSE)</f>
        <v>105</v>
      </c>
      <c r="I174" t="s">
        <v>98</v>
      </c>
      <c r="J174">
        <f>VLOOKUP(I174,areas!B:C,2,FALSE)</f>
        <v>19</v>
      </c>
      <c r="K174" t="s">
        <v>99</v>
      </c>
      <c r="L174">
        <f>VLOOKUP(K174,direcciones!B:C,2,FALSE)</f>
        <v>3</v>
      </c>
      <c r="M174" t="s">
        <v>874</v>
      </c>
      <c r="N174" t="s">
        <v>156</v>
      </c>
      <c r="O174" t="s">
        <v>263</v>
      </c>
      <c r="P174">
        <f>VLOOKUP(O174,plazas!C:G,5,FALSE)</f>
        <v>9</v>
      </c>
      <c r="Q174" t="s">
        <v>875</v>
      </c>
      <c r="R174" t="s">
        <v>876</v>
      </c>
      <c r="S174" t="s">
        <v>877</v>
      </c>
      <c r="T174" t="s">
        <v>878</v>
      </c>
      <c r="U174" t="s">
        <v>879</v>
      </c>
      <c r="V174" t="s">
        <v>59</v>
      </c>
      <c r="W174" t="s">
        <v>880</v>
      </c>
      <c r="AA174" t="s">
        <v>881</v>
      </c>
      <c r="AB174" t="s">
        <v>882</v>
      </c>
      <c r="AC174" t="s">
        <v>883</v>
      </c>
      <c r="AD174">
        <v>91150</v>
      </c>
      <c r="AE174" t="s">
        <v>385</v>
      </c>
      <c r="AF174" t="e">
        <f>VLOOKUP(AE174,empresas!B:D,3,FALSE)</f>
        <v>#N/A</v>
      </c>
    </row>
    <row r="175" spans="1:32" hidden="1" x14ac:dyDescent="0.25">
      <c r="A175" t="str">
        <f t="shared" si="2"/>
        <v>UPDATE operadores set no_empleado='13151', departamento_id=105, area_id=19,  direccion_id=3, estado='Activo', telefono='22 88 14 33 41', rfc='ROGM860511AL7', calle='5 DE MAYO NO. 23', colonia='la cocepcion', cp='91380' WHERE id=480;</v>
      </c>
      <c r="B175">
        <v>480</v>
      </c>
      <c r="C175">
        <v>13151</v>
      </c>
      <c r="D175" t="s">
        <v>2778</v>
      </c>
      <c r="E175" t="s">
        <v>586</v>
      </c>
      <c r="F175" t="s">
        <v>116</v>
      </c>
      <c r="G175" t="s">
        <v>97</v>
      </c>
      <c r="H175">
        <f>VLOOKUP(G175,departamentos!B:C,2,FALSE)</f>
        <v>105</v>
      </c>
      <c r="I175" t="s">
        <v>98</v>
      </c>
      <c r="J175">
        <f>VLOOKUP(I175,areas!B:C,2,FALSE)</f>
        <v>19</v>
      </c>
      <c r="K175" t="s">
        <v>99</v>
      </c>
      <c r="L175">
        <f>VLOOKUP(K175,direcciones!B:C,2,FALSE)</f>
        <v>3</v>
      </c>
      <c r="M175" t="s">
        <v>2779</v>
      </c>
      <c r="N175" t="s">
        <v>30</v>
      </c>
      <c r="O175" t="s">
        <v>263</v>
      </c>
      <c r="P175">
        <f>VLOOKUP(O175,plazas!C:G,5,FALSE)</f>
        <v>9</v>
      </c>
      <c r="Q175" t="s">
        <v>2780</v>
      </c>
      <c r="R175" t="s">
        <v>2781</v>
      </c>
      <c r="S175" t="s">
        <v>375</v>
      </c>
      <c r="T175" t="s">
        <v>377</v>
      </c>
      <c r="U175" t="s">
        <v>378</v>
      </c>
      <c r="V175" t="s">
        <v>59</v>
      </c>
      <c r="W175" t="s">
        <v>2782</v>
      </c>
      <c r="AA175" t="s">
        <v>2783</v>
      </c>
      <c r="AB175" t="s">
        <v>2784</v>
      </c>
      <c r="AC175" t="s">
        <v>2785</v>
      </c>
      <c r="AD175">
        <v>91380</v>
      </c>
      <c r="AE175" t="s">
        <v>385</v>
      </c>
      <c r="AF175" t="e">
        <f>VLOOKUP(AE175,empresas!B:D,3,FALSE)</f>
        <v>#N/A</v>
      </c>
    </row>
    <row r="176" spans="1:32" hidden="1" x14ac:dyDescent="0.25">
      <c r="A176" t="str">
        <f t="shared" si="2"/>
        <v>UPDATE operadores set no_empleado='10180', departamento_id=105, area_id=19,  direccion_id=3, estado='Activo', telefono='22 88 16 14 90', rfc='GATM720723QD5', calle='IGNACIO ALLENDE', colonia='CENTRO', cp='91615' WHERE id=481;</v>
      </c>
      <c r="B176">
        <v>481</v>
      </c>
      <c r="C176">
        <v>10180</v>
      </c>
      <c r="D176" t="s">
        <v>3025</v>
      </c>
      <c r="E176" t="s">
        <v>586</v>
      </c>
      <c r="F176" t="s">
        <v>116</v>
      </c>
      <c r="G176" t="s">
        <v>97</v>
      </c>
      <c r="H176">
        <f>VLOOKUP(G176,departamentos!B:C,2,FALSE)</f>
        <v>105</v>
      </c>
      <c r="I176" t="s">
        <v>98</v>
      </c>
      <c r="J176">
        <f>VLOOKUP(I176,areas!B:C,2,FALSE)</f>
        <v>19</v>
      </c>
      <c r="K176" t="s">
        <v>99</v>
      </c>
      <c r="L176">
        <f>VLOOKUP(K176,direcciones!B:C,2,FALSE)</f>
        <v>3</v>
      </c>
      <c r="M176" t="s">
        <v>3026</v>
      </c>
      <c r="N176" t="s">
        <v>134</v>
      </c>
      <c r="O176" t="s">
        <v>263</v>
      </c>
      <c r="P176">
        <f>VLOOKUP(O176,plazas!C:G,5,FALSE)</f>
        <v>9</v>
      </c>
      <c r="Q176" t="s">
        <v>3027</v>
      </c>
      <c r="R176" t="s">
        <v>3028</v>
      </c>
      <c r="S176" t="s">
        <v>867</v>
      </c>
      <c r="T176" t="s">
        <v>868</v>
      </c>
      <c r="U176" t="s">
        <v>869</v>
      </c>
      <c r="V176" t="s">
        <v>59</v>
      </c>
      <c r="W176" t="s">
        <v>3029</v>
      </c>
      <c r="AA176" t="s">
        <v>3030</v>
      </c>
      <c r="AB176" t="s">
        <v>3031</v>
      </c>
      <c r="AC176" t="s">
        <v>45</v>
      </c>
      <c r="AD176">
        <v>91615</v>
      </c>
      <c r="AE176" t="s">
        <v>385</v>
      </c>
      <c r="AF176" t="e">
        <f>VLOOKUP(AE176,empresas!B:D,3,FALSE)</f>
        <v>#N/A</v>
      </c>
    </row>
    <row r="177" spans="1:32" hidden="1" x14ac:dyDescent="0.25">
      <c r="A177" t="str">
        <f t="shared" si="2"/>
        <v>UPDATE operadores set no_empleado='14189', departamento_id=105, area_id=19,  direccion_id=3, estado='Baja', telefono='2281319294', rfc='AUOC0007268Y0', calle='PRINCIPAL #30', colonia='Las Brisas', cp='91153' WHERE id=482;</v>
      </c>
      <c r="B177">
        <v>482</v>
      </c>
      <c r="C177">
        <v>14189</v>
      </c>
      <c r="D177" t="s">
        <v>642</v>
      </c>
      <c r="E177" t="s">
        <v>586</v>
      </c>
      <c r="F177" t="s">
        <v>116</v>
      </c>
      <c r="G177" t="s">
        <v>97</v>
      </c>
      <c r="H177">
        <f>VLOOKUP(G177,departamentos!B:C,2,FALSE)</f>
        <v>105</v>
      </c>
      <c r="I177" t="s">
        <v>98</v>
      </c>
      <c r="J177">
        <f>VLOOKUP(I177,areas!B:C,2,FALSE)</f>
        <v>19</v>
      </c>
      <c r="K177" t="s">
        <v>99</v>
      </c>
      <c r="L177">
        <f>VLOOKUP(K177,direcciones!B:C,2,FALSE)</f>
        <v>3</v>
      </c>
      <c r="M177" t="s">
        <v>643</v>
      </c>
      <c r="N177" t="s">
        <v>156</v>
      </c>
      <c r="O177" t="s">
        <v>263</v>
      </c>
      <c r="P177">
        <f>VLOOKUP(O177,plazas!C:G,5,FALSE)</f>
        <v>9</v>
      </c>
      <c r="Q177" t="s">
        <v>644</v>
      </c>
      <c r="R177" t="s">
        <v>645</v>
      </c>
      <c r="S177" t="s">
        <v>33</v>
      </c>
      <c r="V177" t="s">
        <v>34</v>
      </c>
      <c r="W177">
        <v>2281319294</v>
      </c>
      <c r="AA177" t="s">
        <v>646</v>
      </c>
      <c r="AB177" t="s">
        <v>647</v>
      </c>
      <c r="AC177" t="s">
        <v>648</v>
      </c>
      <c r="AD177">
        <v>91153</v>
      </c>
      <c r="AE177" t="s">
        <v>385</v>
      </c>
      <c r="AF177" t="e">
        <f>VLOOKUP(AE177,empresas!B:D,3,FALSE)</f>
        <v>#N/A</v>
      </c>
    </row>
    <row r="178" spans="1:32" hidden="1" x14ac:dyDescent="0.25">
      <c r="A178" t="str">
        <f t="shared" si="2"/>
        <v>UPDATE operadores set no_empleado='13913', departamento_id=105, area_id=19,  direccion_id=3, estado='Baja', telefono='2281958595', rfc='TIAA92060593A', calle='10 DE MAYO #51', colonia='CENTRO TUZAMAPAN', cp='91610' WHERE id=483;</v>
      </c>
      <c r="B178">
        <v>483</v>
      </c>
      <c r="C178">
        <v>13913</v>
      </c>
      <c r="D178" t="s">
        <v>2335</v>
      </c>
      <c r="E178" t="s">
        <v>353</v>
      </c>
      <c r="F178" t="s">
        <v>354</v>
      </c>
      <c r="G178" t="s">
        <v>97</v>
      </c>
      <c r="H178">
        <f>VLOOKUP(G178,departamentos!B:C,2,FALSE)</f>
        <v>105</v>
      </c>
      <c r="I178" t="s">
        <v>98</v>
      </c>
      <c r="J178">
        <f>VLOOKUP(I178,areas!B:C,2,FALSE)</f>
        <v>19</v>
      </c>
      <c r="K178" t="s">
        <v>99</v>
      </c>
      <c r="L178">
        <f>VLOOKUP(K178,direcciones!B:C,2,FALSE)</f>
        <v>3</v>
      </c>
      <c r="M178" t="s">
        <v>2336</v>
      </c>
      <c r="N178" t="s">
        <v>30</v>
      </c>
      <c r="O178" t="s">
        <v>263</v>
      </c>
      <c r="P178">
        <f>VLOOKUP(O178,plazas!C:G,5,FALSE)</f>
        <v>9</v>
      </c>
      <c r="Q178" t="s">
        <v>2337</v>
      </c>
      <c r="R178" t="s">
        <v>2338</v>
      </c>
      <c r="S178" t="s">
        <v>33</v>
      </c>
      <c r="V178" t="s">
        <v>34</v>
      </c>
      <c r="W178">
        <v>2281958595</v>
      </c>
      <c r="AA178" t="s">
        <v>2339</v>
      </c>
      <c r="AB178" t="s">
        <v>2340</v>
      </c>
      <c r="AC178" t="s">
        <v>2341</v>
      </c>
      <c r="AD178">
        <v>91610</v>
      </c>
      <c r="AE178" t="s">
        <v>385</v>
      </c>
      <c r="AF178" t="e">
        <f>VLOOKUP(AE178,empresas!B:D,3,FALSE)</f>
        <v>#N/A</v>
      </c>
    </row>
    <row r="179" spans="1:32" hidden="1" x14ac:dyDescent="0.25">
      <c r="A179" t="str">
        <f t="shared" si="2"/>
        <v>UPDATE operadores set no_empleado='10949', departamento_id=105, area_id=19,  direccion_id=3, estado='Baja', telefono='2281512680', rfc='LECG9308062C6', calle='RIO BRAVO', colonia='CAROLINO ANAYA', cp='91158' WHERE id=484;</v>
      </c>
      <c r="B179">
        <v>484</v>
      </c>
      <c r="C179">
        <v>10949</v>
      </c>
      <c r="D179" t="s">
        <v>1470</v>
      </c>
      <c r="E179" t="s">
        <v>353</v>
      </c>
      <c r="F179" t="s">
        <v>354</v>
      </c>
      <c r="G179" t="s">
        <v>97</v>
      </c>
      <c r="H179">
        <f>VLOOKUP(G179,departamentos!B:C,2,FALSE)</f>
        <v>105</v>
      </c>
      <c r="I179" t="s">
        <v>98</v>
      </c>
      <c r="J179">
        <f>VLOOKUP(I179,areas!B:C,2,FALSE)</f>
        <v>19</v>
      </c>
      <c r="K179" t="s">
        <v>99</v>
      </c>
      <c r="L179">
        <f>VLOOKUP(K179,direcciones!B:C,2,FALSE)</f>
        <v>3</v>
      </c>
      <c r="M179" t="s">
        <v>1471</v>
      </c>
      <c r="N179" t="s">
        <v>156</v>
      </c>
      <c r="O179" t="s">
        <v>263</v>
      </c>
      <c r="P179">
        <f>VLOOKUP(O179,plazas!C:G,5,FALSE)</f>
        <v>9</v>
      </c>
      <c r="Q179" t="s">
        <v>644</v>
      </c>
      <c r="R179" t="s">
        <v>1472</v>
      </c>
      <c r="S179" t="s">
        <v>33</v>
      </c>
      <c r="V179" t="s">
        <v>34</v>
      </c>
      <c r="W179">
        <v>2281512680</v>
      </c>
      <c r="AA179" t="s">
        <v>1473</v>
      </c>
      <c r="AB179" t="s">
        <v>1474</v>
      </c>
      <c r="AC179" t="s">
        <v>1475</v>
      </c>
      <c r="AD179">
        <v>91158</v>
      </c>
      <c r="AE179" t="s">
        <v>385</v>
      </c>
      <c r="AF179" t="e">
        <f>VLOOKUP(AE179,empresas!B:D,3,FALSE)</f>
        <v>#N/A</v>
      </c>
    </row>
    <row r="180" spans="1:32" hidden="1" x14ac:dyDescent="0.25">
      <c r="A180" t="str">
        <f t="shared" si="2"/>
        <v>UPDATE operadores set no_empleado='10867', departamento_id=105, area_id=19,  direccion_id=3, estado='Activo', telefono='22 88 34 63 16', rfc='RACA901227EA8', calle='PRIVADA 12 DE OCTUBRE', colonia='SALVADOR DIAZ MIRON', cp='91300' WHERE id=485;</v>
      </c>
      <c r="B180">
        <v>485</v>
      </c>
      <c r="C180">
        <v>10867</v>
      </c>
      <c r="D180" t="s">
        <v>2138</v>
      </c>
      <c r="E180" t="s">
        <v>586</v>
      </c>
      <c r="F180" t="s">
        <v>116</v>
      </c>
      <c r="G180" t="s">
        <v>97</v>
      </c>
      <c r="H180">
        <f>VLOOKUP(G180,departamentos!B:C,2,FALSE)</f>
        <v>105</v>
      </c>
      <c r="I180" t="s">
        <v>98</v>
      </c>
      <c r="J180">
        <f>VLOOKUP(I180,areas!B:C,2,FALSE)</f>
        <v>19</v>
      </c>
      <c r="K180" t="s">
        <v>99</v>
      </c>
      <c r="L180">
        <f>VLOOKUP(K180,direcciones!B:C,2,FALSE)</f>
        <v>3</v>
      </c>
      <c r="M180" t="s">
        <v>2139</v>
      </c>
      <c r="N180" t="s">
        <v>156</v>
      </c>
      <c r="O180" t="s">
        <v>263</v>
      </c>
      <c r="P180">
        <f>VLOOKUP(O180,plazas!C:G,5,FALSE)</f>
        <v>9</v>
      </c>
      <c r="Q180" t="s">
        <v>2140</v>
      </c>
      <c r="R180" t="s">
        <v>2141</v>
      </c>
      <c r="S180" t="s">
        <v>877</v>
      </c>
      <c r="T180" t="s">
        <v>878</v>
      </c>
      <c r="U180" t="s">
        <v>879</v>
      </c>
      <c r="V180" t="s">
        <v>59</v>
      </c>
      <c r="W180" t="s">
        <v>2142</v>
      </c>
      <c r="AA180" t="s">
        <v>2143</v>
      </c>
      <c r="AB180" t="s">
        <v>2144</v>
      </c>
      <c r="AC180" t="s">
        <v>1784</v>
      </c>
      <c r="AD180">
        <v>91300</v>
      </c>
      <c r="AE180" t="s">
        <v>385</v>
      </c>
      <c r="AF180" t="e">
        <f>VLOOKUP(AE180,empresas!B:D,3,FALSE)</f>
        <v>#N/A</v>
      </c>
    </row>
    <row r="181" spans="1:32" hidden="1" x14ac:dyDescent="0.25">
      <c r="A181" t="str">
        <f t="shared" si="2"/>
        <v>UPDATE operadores set no_empleado='10045', departamento_id=105, area_id=19,  direccion_id=3, estado='Activo', telefono='', rfc='MOCF860812589', calle='ALLENDE', colonia='CENTRO', cp='91615' WHERE id=486;</v>
      </c>
      <c r="B181">
        <v>486</v>
      </c>
      <c r="C181">
        <v>10045</v>
      </c>
      <c r="D181" t="s">
        <v>1374</v>
      </c>
      <c r="E181" t="s">
        <v>1225</v>
      </c>
      <c r="F181" t="s">
        <v>1226</v>
      </c>
      <c r="G181" t="s">
        <v>97</v>
      </c>
      <c r="H181">
        <f>VLOOKUP(G181,departamentos!B:C,2,FALSE)</f>
        <v>105</v>
      </c>
      <c r="I181" t="s">
        <v>98</v>
      </c>
      <c r="J181">
        <f>VLOOKUP(I181,areas!B:C,2,FALSE)</f>
        <v>19</v>
      </c>
      <c r="K181" t="s">
        <v>99</v>
      </c>
      <c r="L181">
        <f>VLOOKUP(K181,direcciones!B:C,2,FALSE)</f>
        <v>3</v>
      </c>
      <c r="M181" t="s">
        <v>1375</v>
      </c>
      <c r="N181" t="s">
        <v>148</v>
      </c>
      <c r="O181" t="s">
        <v>263</v>
      </c>
      <c r="P181">
        <f>VLOOKUP(O181,plazas!C:G,5,FALSE)</f>
        <v>9</v>
      </c>
      <c r="Q181" t="s">
        <v>1376</v>
      </c>
      <c r="R181" t="s">
        <v>1377</v>
      </c>
      <c r="S181" t="s">
        <v>812</v>
      </c>
      <c r="T181" t="s">
        <v>813</v>
      </c>
      <c r="U181" t="s">
        <v>814</v>
      </c>
      <c r="V181" t="s">
        <v>59</v>
      </c>
      <c r="AA181" t="s">
        <v>1378</v>
      </c>
      <c r="AB181" t="s">
        <v>1379</v>
      </c>
      <c r="AC181" t="s">
        <v>45</v>
      </c>
      <c r="AD181">
        <v>91615</v>
      </c>
      <c r="AE181" t="s">
        <v>385</v>
      </c>
      <c r="AF181" t="e">
        <f>VLOOKUP(AE181,empresas!B:D,3,FALSE)</f>
        <v>#N/A</v>
      </c>
    </row>
    <row r="182" spans="1:32" hidden="1" x14ac:dyDescent="0.25">
      <c r="A182" t="str">
        <f t="shared" si="2"/>
        <v>UPDATE operadores set no_empleado='10065', departamento_id=105, area_id=19,  direccion_id=3, estado='Activo', telefono='22 88 18 54 12', rfc='REJF810704H17', calle='PROL EL CERRO AZUL 3 MZ 17', colonia='PRIMAVERA', cp='91630' WHERE id=487;</v>
      </c>
      <c r="B182">
        <v>487</v>
      </c>
      <c r="C182">
        <v>10065</v>
      </c>
      <c r="D182" t="s">
        <v>1270</v>
      </c>
      <c r="E182" t="s">
        <v>586</v>
      </c>
      <c r="F182" t="s">
        <v>116</v>
      </c>
      <c r="G182" t="s">
        <v>97</v>
      </c>
      <c r="H182">
        <f>VLOOKUP(G182,departamentos!B:C,2,FALSE)</f>
        <v>105</v>
      </c>
      <c r="I182" t="s">
        <v>98</v>
      </c>
      <c r="J182">
        <f>VLOOKUP(I182,areas!B:C,2,FALSE)</f>
        <v>19</v>
      </c>
      <c r="K182" t="s">
        <v>99</v>
      </c>
      <c r="L182">
        <f>VLOOKUP(K182,direcciones!B:C,2,FALSE)</f>
        <v>3</v>
      </c>
      <c r="M182" t="s">
        <v>1271</v>
      </c>
      <c r="N182" t="s">
        <v>134</v>
      </c>
      <c r="O182" t="s">
        <v>263</v>
      </c>
      <c r="P182">
        <f>VLOOKUP(O182,plazas!C:G,5,FALSE)</f>
        <v>9</v>
      </c>
      <c r="Q182" t="s">
        <v>1272</v>
      </c>
      <c r="R182" t="s">
        <v>1273</v>
      </c>
      <c r="S182" t="s">
        <v>867</v>
      </c>
      <c r="T182" t="s">
        <v>868</v>
      </c>
      <c r="U182" t="s">
        <v>869</v>
      </c>
      <c r="V182" t="s">
        <v>59</v>
      </c>
      <c r="W182" t="s">
        <v>1274</v>
      </c>
      <c r="AA182" t="s">
        <v>1275</v>
      </c>
      <c r="AB182" t="s">
        <v>1276</v>
      </c>
      <c r="AC182" t="s">
        <v>1277</v>
      </c>
      <c r="AD182">
        <v>91630</v>
      </c>
      <c r="AE182" t="s">
        <v>385</v>
      </c>
      <c r="AF182" t="e">
        <f>VLOOKUP(AE182,empresas!B:D,3,FALSE)</f>
        <v>#N/A</v>
      </c>
    </row>
    <row r="183" spans="1:32" hidden="1" x14ac:dyDescent="0.25">
      <c r="A183" t="str">
        <f t="shared" si="2"/>
        <v>UPDATE operadores set no_empleado='13463', departamento_id=105, area_id=19,  direccion_id=3, estado='Activo', telefono='22 88 116019', rfc='MEHD940515635', calle='ESFUERZO', colonia='Banderilla Centro', cp='91300' WHERE id=489;</v>
      </c>
      <c r="B183">
        <v>489</v>
      </c>
      <c r="C183">
        <v>13463</v>
      </c>
      <c r="D183" t="s">
        <v>833</v>
      </c>
      <c r="E183" t="s">
        <v>586</v>
      </c>
      <c r="F183" t="s">
        <v>116</v>
      </c>
      <c r="G183" t="s">
        <v>97</v>
      </c>
      <c r="H183">
        <f>VLOOKUP(G183,departamentos!B:C,2,FALSE)</f>
        <v>105</v>
      </c>
      <c r="I183" t="s">
        <v>98</v>
      </c>
      <c r="J183">
        <f>VLOOKUP(I183,areas!B:C,2,FALSE)</f>
        <v>19</v>
      </c>
      <c r="K183" t="s">
        <v>99</v>
      </c>
      <c r="L183">
        <f>VLOOKUP(K183,direcciones!B:C,2,FALSE)</f>
        <v>3</v>
      </c>
      <c r="M183" t="s">
        <v>834</v>
      </c>
      <c r="N183" t="s">
        <v>243</v>
      </c>
      <c r="O183" t="s">
        <v>263</v>
      </c>
      <c r="P183">
        <f>VLOOKUP(O183,plazas!C:G,5,FALSE)</f>
        <v>9</v>
      </c>
      <c r="Q183" t="s">
        <v>835</v>
      </c>
      <c r="R183" t="s">
        <v>836</v>
      </c>
      <c r="S183" t="s">
        <v>837</v>
      </c>
      <c r="T183" t="s">
        <v>838</v>
      </c>
      <c r="U183" t="s">
        <v>839</v>
      </c>
      <c r="V183" t="s">
        <v>59</v>
      </c>
      <c r="W183" t="s">
        <v>840</v>
      </c>
      <c r="AA183" t="s">
        <v>841</v>
      </c>
      <c r="AB183" t="s">
        <v>842</v>
      </c>
      <c r="AC183" t="s">
        <v>843</v>
      </c>
      <c r="AD183">
        <v>91300</v>
      </c>
      <c r="AE183" t="s">
        <v>385</v>
      </c>
      <c r="AF183" t="e">
        <f>VLOOKUP(AE183,empresas!B:D,3,FALSE)</f>
        <v>#N/A</v>
      </c>
    </row>
    <row r="184" spans="1:32" hidden="1" x14ac:dyDescent="0.25">
      <c r="A184" t="str">
        <f t="shared" si="2"/>
        <v>UPDATE operadores set no_empleado='14982', departamento_id=105, area_id=19,  direccion_id=3, estado='Baja', telefono='22 88 11 41 48', rfc='MAAE950424CQ7', calle='CARR NAC FRTE ROTULO', colonia='SAN SALVADOR ACAJETE', cp='91320' WHERE id=490;</v>
      </c>
      <c r="B184">
        <v>490</v>
      </c>
      <c r="C184">
        <v>14982</v>
      </c>
      <c r="D184" t="s">
        <v>1073</v>
      </c>
      <c r="E184" t="s">
        <v>586</v>
      </c>
      <c r="F184" t="s">
        <v>116</v>
      </c>
      <c r="G184" t="s">
        <v>97</v>
      </c>
      <c r="H184">
        <f>VLOOKUP(G184,departamentos!B:C,2,FALSE)</f>
        <v>105</v>
      </c>
      <c r="I184" t="s">
        <v>98</v>
      </c>
      <c r="J184">
        <f>VLOOKUP(I184,areas!B:C,2,FALSE)</f>
        <v>19</v>
      </c>
      <c r="K184" t="s">
        <v>99</v>
      </c>
      <c r="L184">
        <f>VLOOKUP(K184,direcciones!B:C,2,FALSE)</f>
        <v>3</v>
      </c>
      <c r="M184" t="s">
        <v>1074</v>
      </c>
      <c r="N184" t="s">
        <v>243</v>
      </c>
      <c r="O184" t="s">
        <v>263</v>
      </c>
      <c r="P184">
        <f>VLOOKUP(O184,plazas!C:G,5,FALSE)</f>
        <v>9</v>
      </c>
      <c r="Q184" t="s">
        <v>1075</v>
      </c>
      <c r="R184" t="s">
        <v>1076</v>
      </c>
      <c r="S184" t="s">
        <v>837</v>
      </c>
      <c r="T184" t="s">
        <v>838</v>
      </c>
      <c r="U184" t="s">
        <v>839</v>
      </c>
      <c r="V184" t="s">
        <v>34</v>
      </c>
      <c r="W184" t="s">
        <v>1077</v>
      </c>
      <c r="AA184" t="s">
        <v>1078</v>
      </c>
      <c r="AB184" t="s">
        <v>1079</v>
      </c>
      <c r="AC184" t="s">
        <v>1080</v>
      </c>
      <c r="AD184">
        <v>91320</v>
      </c>
      <c r="AE184" t="s">
        <v>385</v>
      </c>
      <c r="AF184" t="e">
        <f>VLOOKUP(AE184,empresas!B:D,3,FALSE)</f>
        <v>#N/A</v>
      </c>
    </row>
    <row r="185" spans="1:32" hidden="1" x14ac:dyDescent="0.25">
      <c r="A185" t="str">
        <f t="shared" si="2"/>
        <v>UPDATE operadores set no_empleado='12590', departamento_id=105, area_id=19,  direccion_id=3, estado='Baja', telefono='0', rfc='CESI931128P22', calle='TEMIMIL', colonia='BENITO JUAREZ', cp='91240' WHERE id=491;</v>
      </c>
      <c r="B185">
        <v>491</v>
      </c>
      <c r="C185">
        <v>12590</v>
      </c>
      <c r="D185" t="s">
        <v>1686</v>
      </c>
      <c r="E185" t="s">
        <v>1225</v>
      </c>
      <c r="F185" t="s">
        <v>1226</v>
      </c>
      <c r="G185" t="s">
        <v>97</v>
      </c>
      <c r="H185">
        <f>VLOOKUP(G185,departamentos!B:C,2,FALSE)</f>
        <v>105</v>
      </c>
      <c r="I185" t="s">
        <v>98</v>
      </c>
      <c r="J185">
        <f>VLOOKUP(I185,areas!B:C,2,FALSE)</f>
        <v>19</v>
      </c>
      <c r="K185" t="s">
        <v>99</v>
      </c>
      <c r="L185">
        <f>VLOOKUP(K185,direcciones!B:C,2,FALSE)</f>
        <v>3</v>
      </c>
      <c r="M185" t="s">
        <v>1687</v>
      </c>
      <c r="N185" t="s">
        <v>148</v>
      </c>
      <c r="O185" t="s">
        <v>263</v>
      </c>
      <c r="P185">
        <f>VLOOKUP(O185,plazas!C:G,5,FALSE)</f>
        <v>9</v>
      </c>
      <c r="Q185" t="s">
        <v>1688</v>
      </c>
      <c r="R185" t="s">
        <v>1689</v>
      </c>
      <c r="S185" t="s">
        <v>33</v>
      </c>
      <c r="V185" t="s">
        <v>34</v>
      </c>
      <c r="W185">
        <v>0</v>
      </c>
      <c r="AA185" t="s">
        <v>1690</v>
      </c>
      <c r="AB185" t="s">
        <v>1691</v>
      </c>
      <c r="AC185" t="s">
        <v>773</v>
      </c>
      <c r="AD185">
        <v>91240</v>
      </c>
      <c r="AE185" t="s">
        <v>385</v>
      </c>
      <c r="AF185" t="e">
        <f>VLOOKUP(AE185,empresas!B:D,3,FALSE)</f>
        <v>#N/A</v>
      </c>
    </row>
    <row r="186" spans="1:32" hidden="1" x14ac:dyDescent="0.25">
      <c r="A186" t="str">
        <f t="shared" si="2"/>
        <v>UPDATE operadores set no_empleado='10656', departamento_id=105, area_id=19,  direccion_id=3, estado='Activo', telefono='6122024647', rfc='MEOL880709K16', calle='MAR MUERTO  220', colonia='MIRAMAR', cp='23084' WHERE id=495;</v>
      </c>
      <c r="B186">
        <v>495</v>
      </c>
      <c r="C186">
        <v>10656</v>
      </c>
      <c r="D186" t="s">
        <v>2721</v>
      </c>
      <c r="E186" t="s">
        <v>490</v>
      </c>
      <c r="F186" t="s">
        <v>490</v>
      </c>
      <c r="G186" t="s">
        <v>97</v>
      </c>
      <c r="H186">
        <f>VLOOKUP(G186,departamentos!B:C,2,FALSE)</f>
        <v>105</v>
      </c>
      <c r="I186" t="s">
        <v>98</v>
      </c>
      <c r="J186">
        <f>VLOOKUP(I186,areas!B:C,2,FALSE)</f>
        <v>19</v>
      </c>
      <c r="K186" t="s">
        <v>99</v>
      </c>
      <c r="L186">
        <f>VLOOKUP(K186,direcciones!B:C,2,FALSE)</f>
        <v>3</v>
      </c>
      <c r="M186" t="s">
        <v>2445</v>
      </c>
      <c r="N186" t="s">
        <v>1465</v>
      </c>
      <c r="O186" t="s">
        <v>53</v>
      </c>
      <c r="P186">
        <f>VLOOKUP(O186,plazas!C:G,5,FALSE)</f>
        <v>1</v>
      </c>
      <c r="R186" t="s">
        <v>2722</v>
      </c>
      <c r="S186" t="s">
        <v>33</v>
      </c>
      <c r="V186" t="s">
        <v>59</v>
      </c>
      <c r="W186">
        <v>6122024647</v>
      </c>
      <c r="AA186" t="s">
        <v>2723</v>
      </c>
      <c r="AB186" t="s">
        <v>2724</v>
      </c>
      <c r="AC186" t="s">
        <v>2725</v>
      </c>
      <c r="AD186">
        <v>23084</v>
      </c>
      <c r="AE186" t="s">
        <v>75</v>
      </c>
      <c r="AF186" t="e">
        <f>VLOOKUP(AE186,empresas!B:D,3,FALSE)</f>
        <v>#N/A</v>
      </c>
    </row>
    <row r="187" spans="1:32" hidden="1" x14ac:dyDescent="0.25">
      <c r="A187" t="str">
        <f t="shared" si="2"/>
        <v>UPDATE operadores set no_empleado='15597', departamento_id=12, area_id=5,  direccion_id=1, estado='Baja', telefono='6441155443', rfc='MARC830911IF1', calle='CDA. BOCAMAYA NORTE', colonia='QUINTAS DEL SOL', cp='83284' WHERE id=500;</v>
      </c>
      <c r="B187">
        <v>500</v>
      </c>
      <c r="C187">
        <v>15597</v>
      </c>
      <c r="D187" t="s">
        <v>569</v>
      </c>
      <c r="E187" t="s">
        <v>65</v>
      </c>
      <c r="F187" t="s">
        <v>65</v>
      </c>
      <c r="G187" t="s">
        <v>27</v>
      </c>
      <c r="H187">
        <f>VLOOKUP(G187,departamentos!B:C,2,FALSE)</f>
        <v>12</v>
      </c>
      <c r="I187" t="s">
        <v>28</v>
      </c>
      <c r="J187">
        <f>VLOOKUP(I187,areas!B:C,2,FALSE)</f>
        <v>5</v>
      </c>
      <c r="K187" t="s">
        <v>28</v>
      </c>
      <c r="L187">
        <f>VLOOKUP(K187,direcciones!B:C,2,FALSE)</f>
        <v>1</v>
      </c>
      <c r="M187" t="s">
        <v>29</v>
      </c>
      <c r="N187" t="s">
        <v>30</v>
      </c>
      <c r="O187" t="s">
        <v>31</v>
      </c>
      <c r="P187">
        <f>VLOOKUP(O187,plazas!C:G,5,FALSE)</f>
        <v>4</v>
      </c>
      <c r="R187" t="s">
        <v>570</v>
      </c>
      <c r="S187" t="s">
        <v>33</v>
      </c>
      <c r="V187" t="s">
        <v>34</v>
      </c>
      <c r="W187">
        <v>6441155443</v>
      </c>
      <c r="X187" t="s">
        <v>571</v>
      </c>
      <c r="Y187" t="s">
        <v>199</v>
      </c>
      <c r="Z187" s="1">
        <v>44604</v>
      </c>
      <c r="AA187" t="s">
        <v>572</v>
      </c>
      <c r="AB187" t="s">
        <v>573</v>
      </c>
      <c r="AC187" t="s">
        <v>574</v>
      </c>
      <c r="AD187">
        <v>83284</v>
      </c>
      <c r="AE187" t="s">
        <v>94</v>
      </c>
      <c r="AF187" t="e">
        <f>VLOOKUP(AE187,empresas!B:D,3,FALSE)</f>
        <v>#N/A</v>
      </c>
    </row>
    <row r="188" spans="1:32" hidden="1" x14ac:dyDescent="0.25">
      <c r="A188" t="str">
        <f t="shared" si="2"/>
        <v>UPDATE operadores set no_empleado='15601', departamento_id=12, area_id=5,  direccion_id=1, estado='Baja', telefono='2284234772', rfc='RAEM960726RD4', calle='PROL. DIAZ ORDAZ', colonia='ARBOLEDAS DE XALAPA', cp='91150' WHERE id=501;</v>
      </c>
      <c r="B188">
        <v>501</v>
      </c>
      <c r="C188">
        <v>15601</v>
      </c>
      <c r="D188" t="s">
        <v>2752</v>
      </c>
      <c r="E188" t="s">
        <v>26</v>
      </c>
      <c r="F188" t="s">
        <v>26</v>
      </c>
      <c r="G188" t="s">
        <v>27</v>
      </c>
      <c r="H188">
        <f>VLOOKUP(G188,departamentos!B:C,2,FALSE)</f>
        <v>12</v>
      </c>
      <c r="I188" t="s">
        <v>28</v>
      </c>
      <c r="J188">
        <f>VLOOKUP(I188,areas!B:C,2,FALSE)</f>
        <v>5</v>
      </c>
      <c r="K188" t="s">
        <v>28</v>
      </c>
      <c r="L188">
        <f>VLOOKUP(K188,direcciones!B:C,2,FALSE)</f>
        <v>1</v>
      </c>
      <c r="M188" t="s">
        <v>29</v>
      </c>
      <c r="N188" t="s">
        <v>262</v>
      </c>
      <c r="O188" t="s">
        <v>263</v>
      </c>
      <c r="P188">
        <f>VLOOKUP(O188,plazas!C:G,5,FALSE)</f>
        <v>9</v>
      </c>
      <c r="R188" t="s">
        <v>2753</v>
      </c>
      <c r="S188" t="s">
        <v>33</v>
      </c>
      <c r="V188" t="s">
        <v>34</v>
      </c>
      <c r="W188">
        <v>2284234772</v>
      </c>
      <c r="AA188" t="s">
        <v>2754</v>
      </c>
      <c r="AB188" t="s">
        <v>2755</v>
      </c>
      <c r="AC188" t="s">
        <v>2756</v>
      </c>
      <c r="AD188">
        <v>91150</v>
      </c>
      <c r="AE188" t="s">
        <v>271</v>
      </c>
      <c r="AF188">
        <f>VLOOKUP(AE188,empresas!B:D,3,FALSE)</f>
        <v>2</v>
      </c>
    </row>
    <row r="189" spans="1:32" hidden="1" x14ac:dyDescent="0.25">
      <c r="A189" t="str">
        <f t="shared" si="2"/>
        <v>UPDATE operadores set no_empleado='15594', departamento_id=105, area_id=20,  direccion_id=3, estado='Activo', telefono='3314304852', rfc='MATF850806UN1', calle='CAM AL ROSARIO', colonia='INSURGENTES', cp='44820' WHERE id=505;</v>
      </c>
      <c r="B189">
        <v>505</v>
      </c>
      <c r="C189">
        <v>15594</v>
      </c>
      <c r="D189" t="s">
        <v>1261</v>
      </c>
      <c r="E189" t="s">
        <v>278</v>
      </c>
      <c r="F189" t="s">
        <v>279</v>
      </c>
      <c r="G189" t="s">
        <v>97</v>
      </c>
      <c r="H189">
        <f>VLOOKUP(G189,departamentos!B:C,2,FALSE)</f>
        <v>105</v>
      </c>
      <c r="I189" t="s">
        <v>146</v>
      </c>
      <c r="J189">
        <f>VLOOKUP(I189,areas!B:C,2,FALSE)</f>
        <v>20</v>
      </c>
      <c r="K189" t="s">
        <v>99</v>
      </c>
      <c r="L189">
        <f>VLOOKUP(K189,direcciones!B:C,2,FALSE)</f>
        <v>3</v>
      </c>
      <c r="M189" t="s">
        <v>133</v>
      </c>
      <c r="N189" t="s">
        <v>134</v>
      </c>
      <c r="O189" t="s">
        <v>41</v>
      </c>
      <c r="P189">
        <f>VLOOKUP(O189,plazas!C:G,5,FALSE)</f>
        <v>3</v>
      </c>
      <c r="Q189" t="s">
        <v>1262</v>
      </c>
      <c r="R189" t="s">
        <v>1263</v>
      </c>
      <c r="S189" t="s">
        <v>1264</v>
      </c>
      <c r="T189" t="s">
        <v>1265</v>
      </c>
      <c r="U189" t="s">
        <v>1266</v>
      </c>
      <c r="V189" t="s">
        <v>59</v>
      </c>
      <c r="W189">
        <v>3314304852</v>
      </c>
      <c r="AA189" t="s">
        <v>1267</v>
      </c>
      <c r="AB189" t="s">
        <v>1268</v>
      </c>
      <c r="AC189" t="s">
        <v>1269</v>
      </c>
      <c r="AD189">
        <v>44820</v>
      </c>
      <c r="AE189" t="s">
        <v>46</v>
      </c>
      <c r="AF189" t="e">
        <f>VLOOKUP(AE189,empresas!B:D,3,FALSE)</f>
        <v>#N/A</v>
      </c>
    </row>
    <row r="190" spans="1:32" hidden="1" x14ac:dyDescent="0.25">
      <c r="A190" t="str">
        <f t="shared" si="2"/>
        <v>UPDATE operadores set no_empleado='14724', departamento_id=105, area_id=19,  direccion_id=3, estado='Baja', telefono='2281235293', rfc='BACC8610114I5', calle='ALAMOS #43', colonia='FELIPE CARRILLO PUERTO', cp='91080' WHERE id=509;</v>
      </c>
      <c r="B190">
        <v>509</v>
      </c>
      <c r="C190">
        <v>14724</v>
      </c>
      <c r="D190" t="s">
        <v>745</v>
      </c>
      <c r="E190" t="s">
        <v>353</v>
      </c>
      <c r="F190" t="s">
        <v>354</v>
      </c>
      <c r="G190" t="s">
        <v>97</v>
      </c>
      <c r="H190">
        <f>VLOOKUP(G190,departamentos!B:C,2,FALSE)</f>
        <v>105</v>
      </c>
      <c r="I190" t="s">
        <v>98</v>
      </c>
      <c r="J190">
        <f>VLOOKUP(I190,areas!B:C,2,FALSE)</f>
        <v>19</v>
      </c>
      <c r="K190" t="s">
        <v>99</v>
      </c>
      <c r="L190">
        <f>VLOOKUP(K190,direcciones!B:C,2,FALSE)</f>
        <v>3</v>
      </c>
      <c r="M190" t="s">
        <v>746</v>
      </c>
      <c r="N190" t="s">
        <v>148</v>
      </c>
      <c r="O190" t="s">
        <v>263</v>
      </c>
      <c r="P190">
        <f>VLOOKUP(O190,plazas!C:G,5,FALSE)</f>
        <v>9</v>
      </c>
      <c r="Q190" t="s">
        <v>747</v>
      </c>
      <c r="R190" t="s">
        <v>748</v>
      </c>
      <c r="S190" t="s">
        <v>33</v>
      </c>
      <c r="V190" t="s">
        <v>34</v>
      </c>
      <c r="W190">
        <v>2281235293</v>
      </c>
      <c r="AA190" t="s">
        <v>749</v>
      </c>
      <c r="AB190" t="s">
        <v>750</v>
      </c>
      <c r="AC190" t="s">
        <v>751</v>
      </c>
      <c r="AD190">
        <v>91080</v>
      </c>
      <c r="AE190" t="s">
        <v>385</v>
      </c>
      <c r="AF190" t="e">
        <f>VLOOKUP(AE190,empresas!B:D,3,FALSE)</f>
        <v>#N/A</v>
      </c>
    </row>
    <row r="191" spans="1:32" hidden="1" x14ac:dyDescent="0.25">
      <c r="A191" t="str">
        <f t="shared" si="2"/>
        <v>UPDATE operadores set no_empleado='15530', departamento_id=12, area_id=5,  direccion_id=1, estado='Baja', telefono='2284066244', rfc='LAVA950320MS4', calle='HEROES DE NACOZARI', colonia='RAFAEL LUCIO', cp='91315' WHERE id=511;</v>
      </c>
      <c r="B191">
        <v>511</v>
      </c>
      <c r="C191">
        <v>15530</v>
      </c>
      <c r="D191" t="s">
        <v>432</v>
      </c>
      <c r="E191" t="s">
        <v>65</v>
      </c>
      <c r="F191" t="s">
        <v>65</v>
      </c>
      <c r="G191" t="s">
        <v>27</v>
      </c>
      <c r="H191">
        <f>VLOOKUP(G191,departamentos!B:C,2,FALSE)</f>
        <v>12</v>
      </c>
      <c r="I191" t="s">
        <v>28</v>
      </c>
      <c r="J191">
        <f>VLOOKUP(I191,areas!B:C,2,FALSE)</f>
        <v>5</v>
      </c>
      <c r="K191" t="s">
        <v>28</v>
      </c>
      <c r="L191">
        <f>VLOOKUP(K191,direcciones!B:C,2,FALSE)</f>
        <v>1</v>
      </c>
      <c r="M191" t="s">
        <v>29</v>
      </c>
      <c r="N191" t="s">
        <v>262</v>
      </c>
      <c r="O191" t="s">
        <v>263</v>
      </c>
      <c r="P191">
        <f>VLOOKUP(O191,plazas!C:G,5,FALSE)</f>
        <v>9</v>
      </c>
      <c r="R191" t="s">
        <v>433</v>
      </c>
      <c r="S191" t="s">
        <v>33</v>
      </c>
      <c r="V191" t="s">
        <v>34</v>
      </c>
      <c r="W191">
        <v>2284066244</v>
      </c>
      <c r="X191" t="s">
        <v>434</v>
      </c>
      <c r="Y191" t="s">
        <v>435</v>
      </c>
      <c r="Z191" s="1">
        <v>44695</v>
      </c>
      <c r="AA191" t="s">
        <v>436</v>
      </c>
      <c r="AB191" t="s">
        <v>437</v>
      </c>
      <c r="AC191" t="s">
        <v>438</v>
      </c>
      <c r="AD191">
        <v>91315</v>
      </c>
      <c r="AE191" t="s">
        <v>271</v>
      </c>
      <c r="AF191">
        <f>VLOOKUP(AE191,empresas!B:D,3,FALSE)</f>
        <v>2</v>
      </c>
    </row>
    <row r="192" spans="1:32" hidden="1" x14ac:dyDescent="0.25">
      <c r="A192" t="str">
        <f t="shared" si="2"/>
        <v>UPDATE operadores set no_empleado='15592', departamento_id=109, area_id=20,  direccion_id=3, estado='Baja', telefono='9621319053', rfc='FIMA920411AB0', calle='AV LIMA MZ 36 LT 24 ESQ. C ALVARO OBREGON Y CASA COLOR MELON', colonia='FRACCIONAMIENTO BUENOS AIRES', cp='30798' WHERE id=512;</v>
      </c>
      <c r="B192">
        <v>512</v>
      </c>
      <c r="C192">
        <v>15592</v>
      </c>
      <c r="D192" t="s">
        <v>386</v>
      </c>
      <c r="E192" t="s">
        <v>387</v>
      </c>
      <c r="F192" t="s">
        <v>106</v>
      </c>
      <c r="G192" t="s">
        <v>388</v>
      </c>
      <c r="H192">
        <f>VLOOKUP(G192,departamentos!B:C,2,FALSE)</f>
        <v>109</v>
      </c>
      <c r="I192" t="s">
        <v>146</v>
      </c>
      <c r="J192">
        <f>VLOOKUP(I192,areas!B:C,2,FALSE)</f>
        <v>20</v>
      </c>
      <c r="K192" t="s">
        <v>99</v>
      </c>
      <c r="L192">
        <f>VLOOKUP(K192,direcciones!B:C,2,FALSE)</f>
        <v>3</v>
      </c>
      <c r="M192" t="s">
        <v>133</v>
      </c>
      <c r="N192" t="s">
        <v>52</v>
      </c>
      <c r="O192" t="s">
        <v>78</v>
      </c>
      <c r="P192">
        <f>VLOOKUP(O192,plazas!C:G,5,FALSE)</f>
        <v>8</v>
      </c>
      <c r="R192" t="s">
        <v>389</v>
      </c>
      <c r="S192" t="s">
        <v>33</v>
      </c>
      <c r="V192" t="s">
        <v>34</v>
      </c>
      <c r="W192">
        <v>9621319053</v>
      </c>
      <c r="AA192" t="s">
        <v>390</v>
      </c>
      <c r="AB192" t="s">
        <v>391</v>
      </c>
      <c r="AC192" t="s">
        <v>392</v>
      </c>
      <c r="AD192">
        <v>30798</v>
      </c>
      <c r="AE192" t="s">
        <v>86</v>
      </c>
      <c r="AF192" t="e">
        <f>VLOOKUP(AE192,empresas!B:D,3,FALSE)</f>
        <v>#N/A</v>
      </c>
    </row>
    <row r="193" spans="1:32" hidden="1" x14ac:dyDescent="0.25">
      <c r="A193" t="str">
        <f t="shared" si="2"/>
        <v>UPDATE operadores set no_empleado='15801', departamento_id=104, area_id=3,  direccion_id=7, estado='Baja', telefono='6621249582', rfc='COMJ9007112W8', calle='JESUS GARCIA', colonia='VILLA DE SERIS', cp='83280' WHERE id=513;</v>
      </c>
      <c r="B193">
        <v>513</v>
      </c>
      <c r="C193">
        <v>15801</v>
      </c>
      <c r="D193" t="s">
        <v>2510</v>
      </c>
      <c r="E193" t="s">
        <v>235</v>
      </c>
      <c r="F193" t="s">
        <v>106</v>
      </c>
      <c r="G193" t="s">
        <v>260</v>
      </c>
      <c r="H193">
        <f>VLOOKUP(G193,departamentos!B:C,2,FALSE)</f>
        <v>104</v>
      </c>
      <c r="I193" t="s">
        <v>50</v>
      </c>
      <c r="J193">
        <f>VLOOKUP(I193,areas!B:C,2,FALSE)</f>
        <v>3</v>
      </c>
      <c r="K193" t="s">
        <v>108</v>
      </c>
      <c r="L193">
        <f>VLOOKUP(K193,direcciones!B:C,2,FALSE)</f>
        <v>7</v>
      </c>
      <c r="M193" t="s">
        <v>29</v>
      </c>
      <c r="N193" t="s">
        <v>30</v>
      </c>
      <c r="O193" t="s">
        <v>31</v>
      </c>
      <c r="P193">
        <f>VLOOKUP(O193,plazas!C:G,5,FALSE)</f>
        <v>4</v>
      </c>
      <c r="R193" t="s">
        <v>2511</v>
      </c>
      <c r="S193" t="s">
        <v>33</v>
      </c>
      <c r="V193" t="s">
        <v>34</v>
      </c>
      <c r="W193">
        <v>6621249582</v>
      </c>
      <c r="AA193" t="s">
        <v>2512</v>
      </c>
      <c r="AB193" t="s">
        <v>2513</v>
      </c>
      <c r="AC193" t="s">
        <v>2514</v>
      </c>
      <c r="AD193">
        <v>83280</v>
      </c>
      <c r="AE193" t="s">
        <v>345</v>
      </c>
      <c r="AF193" t="e">
        <f>VLOOKUP(AE193,empresas!B:D,3,FALSE)</f>
        <v>#N/A</v>
      </c>
    </row>
    <row r="194" spans="1:32" hidden="1" x14ac:dyDescent="0.25">
      <c r="A194" t="str">
        <f t="shared" si="2"/>
        <v>UPDATE operadores set no_empleado='15628', departamento_id=12, area_id=5,  direccion_id=1, estado='Baja', telefono='3321896243', rfc='OOMG8712312B0', calle='CAFETOS', colonia='EL CENTINELA', cp='45133' WHERE id=514;</v>
      </c>
      <c r="B194">
        <v>514</v>
      </c>
      <c r="C194">
        <v>15628</v>
      </c>
      <c r="D194" t="s">
        <v>1535</v>
      </c>
      <c r="E194" t="s">
        <v>65</v>
      </c>
      <c r="F194" t="s">
        <v>65</v>
      </c>
      <c r="G194" t="s">
        <v>27</v>
      </c>
      <c r="H194">
        <f>VLOOKUP(G194,departamentos!B:C,2,FALSE)</f>
        <v>12</v>
      </c>
      <c r="I194" t="s">
        <v>28</v>
      </c>
      <c r="J194">
        <f>VLOOKUP(I194,areas!B:C,2,FALSE)</f>
        <v>5</v>
      </c>
      <c r="K194" t="s">
        <v>28</v>
      </c>
      <c r="L194">
        <f>VLOOKUP(K194,direcciones!B:C,2,FALSE)</f>
        <v>1</v>
      </c>
      <c r="M194" t="s">
        <v>133</v>
      </c>
      <c r="N194" t="s">
        <v>134</v>
      </c>
      <c r="O194" t="s">
        <v>41</v>
      </c>
      <c r="P194">
        <f>VLOOKUP(O194,plazas!C:G,5,FALSE)</f>
        <v>3</v>
      </c>
      <c r="R194" t="s">
        <v>1536</v>
      </c>
      <c r="S194" t="s">
        <v>33</v>
      </c>
      <c r="V194" t="s">
        <v>34</v>
      </c>
      <c r="W194">
        <v>3321896243</v>
      </c>
      <c r="X194" t="s">
        <v>1537</v>
      </c>
      <c r="Y194" t="s">
        <v>199</v>
      </c>
      <c r="Z194" s="1">
        <v>44766</v>
      </c>
      <c r="AA194" t="s">
        <v>1538</v>
      </c>
      <c r="AB194" t="s">
        <v>1539</v>
      </c>
      <c r="AC194" t="s">
        <v>1540</v>
      </c>
      <c r="AD194">
        <v>45133</v>
      </c>
      <c r="AE194" t="s">
        <v>46</v>
      </c>
      <c r="AF194" t="e">
        <f>VLOOKUP(AE194,empresas!B:D,3,FALSE)</f>
        <v>#N/A</v>
      </c>
    </row>
    <row r="195" spans="1:32" hidden="1" x14ac:dyDescent="0.25">
      <c r="A195" t="str">
        <f t="shared" ref="A195:A258" si="3">CONCATENATE("UPDATE operadores set no_empleado='",C195,"', departamento_id=",H195,", area_id=",J195,",  direccion_id=",L195,", estado='",V195,"', telefono='",W195,"', rfc='",AA195,"', calle='",AB195,"', colonia='",AC195,"', cp='",AD195,"' WHERE id=",B195,";")</f>
        <v>UPDATE operadores set no_empleado='14814', departamento_id=105, area_id=19,  direccion_id=3, estado='Activo', telefono='9623264204', rfc='MOAL980602B64', calle='ANDADOR UNION JUAREZ', colonia='11 DE SEPTIEMBRE', cp='30790' WHERE id=519;</v>
      </c>
      <c r="B195">
        <v>519</v>
      </c>
      <c r="C195">
        <v>14814</v>
      </c>
      <c r="D195" t="s">
        <v>2707</v>
      </c>
      <c r="E195" t="s">
        <v>353</v>
      </c>
      <c r="F195" t="s">
        <v>354</v>
      </c>
      <c r="G195" t="s">
        <v>97</v>
      </c>
      <c r="H195">
        <f>VLOOKUP(G195,departamentos!B:C,2,FALSE)</f>
        <v>105</v>
      </c>
      <c r="I195" t="s">
        <v>98</v>
      </c>
      <c r="J195">
        <f>VLOOKUP(I195,areas!B:C,2,FALSE)</f>
        <v>19</v>
      </c>
      <c r="K195" t="s">
        <v>99</v>
      </c>
      <c r="L195">
        <f>VLOOKUP(K195,direcciones!B:C,2,FALSE)</f>
        <v>3</v>
      </c>
      <c r="M195" t="s">
        <v>911</v>
      </c>
      <c r="N195" t="s">
        <v>30</v>
      </c>
      <c r="O195" t="s">
        <v>78</v>
      </c>
      <c r="P195">
        <f>VLOOKUP(O195,plazas!C:G,5,FALSE)</f>
        <v>8</v>
      </c>
      <c r="R195" t="s">
        <v>2708</v>
      </c>
      <c r="S195" t="s">
        <v>33</v>
      </c>
      <c r="V195" t="s">
        <v>59</v>
      </c>
      <c r="W195">
        <v>9623264204</v>
      </c>
      <c r="AA195" t="s">
        <v>2709</v>
      </c>
      <c r="AB195" t="s">
        <v>2710</v>
      </c>
      <c r="AC195" t="s">
        <v>2711</v>
      </c>
      <c r="AD195">
        <v>30790</v>
      </c>
      <c r="AE195" t="s">
        <v>86</v>
      </c>
      <c r="AF195" t="e">
        <f>VLOOKUP(AE195,empresas!B:D,3,FALSE)</f>
        <v>#N/A</v>
      </c>
    </row>
    <row r="196" spans="1:32" hidden="1" x14ac:dyDescent="0.25">
      <c r="A196" t="str">
        <f t="shared" si="3"/>
        <v>UPDATE operadores set no_empleado='15579', departamento_id=12, area_id=5,  direccion_id=1, estado='Baja', telefono='6621282059', rfc='EIBR7307113K4', calle='ANTONIA RUIZ FNL', colonia='PEDREGAL DE LA VILLA', cp='83280' WHERE id=520;</v>
      </c>
      <c r="B196">
        <v>520</v>
      </c>
      <c r="C196">
        <v>15579</v>
      </c>
      <c r="D196" t="s">
        <v>3418</v>
      </c>
      <c r="E196" t="s">
        <v>65</v>
      </c>
      <c r="F196" t="s">
        <v>65</v>
      </c>
      <c r="G196" t="s">
        <v>27</v>
      </c>
      <c r="H196">
        <f>VLOOKUP(G196,departamentos!B:C,2,FALSE)</f>
        <v>12</v>
      </c>
      <c r="I196" t="s">
        <v>28</v>
      </c>
      <c r="J196">
        <f>VLOOKUP(I196,areas!B:C,2,FALSE)</f>
        <v>5</v>
      </c>
      <c r="K196" t="s">
        <v>28</v>
      </c>
      <c r="L196">
        <f>VLOOKUP(K196,direcciones!B:C,2,FALSE)</f>
        <v>1</v>
      </c>
      <c r="M196" t="s">
        <v>29</v>
      </c>
      <c r="N196" t="s">
        <v>30</v>
      </c>
      <c r="O196" t="s">
        <v>31</v>
      </c>
      <c r="P196">
        <f>VLOOKUP(O196,plazas!C:G,5,FALSE)</f>
        <v>4</v>
      </c>
      <c r="Q196" t="s">
        <v>3419</v>
      </c>
      <c r="R196" t="s">
        <v>3420</v>
      </c>
      <c r="S196" t="s">
        <v>33</v>
      </c>
      <c r="V196" t="s">
        <v>34</v>
      </c>
      <c r="W196">
        <v>6621282059</v>
      </c>
      <c r="X196" t="s">
        <v>3421</v>
      </c>
      <c r="Y196" t="s">
        <v>199</v>
      </c>
      <c r="Z196" s="1">
        <v>45182</v>
      </c>
      <c r="AA196" t="s">
        <v>3422</v>
      </c>
      <c r="AB196" t="s">
        <v>3423</v>
      </c>
      <c r="AC196" t="s">
        <v>3424</v>
      </c>
      <c r="AD196">
        <v>83280</v>
      </c>
      <c r="AE196" t="s">
        <v>345</v>
      </c>
      <c r="AF196" t="e">
        <f>VLOOKUP(AE196,empresas!B:D,3,FALSE)</f>
        <v>#N/A</v>
      </c>
    </row>
    <row r="197" spans="1:32" hidden="1" x14ac:dyDescent="0.25">
      <c r="A197" t="str">
        <f t="shared" si="3"/>
        <v>UPDATE operadores set no_empleado='15649', departamento_id=105, area_id=20,  direccion_id=3, estado='Activo', telefono='6241913391', rfc='SARO7611166F9', calle='MZA 10 LOTE 14 MISION DE LOS DOLORES', colonia='BUGAMBILIAS', cp='23456' WHERE id=523;</v>
      </c>
      <c r="B197">
        <v>523</v>
      </c>
      <c r="C197">
        <v>15649</v>
      </c>
      <c r="D197" t="s">
        <v>3157</v>
      </c>
      <c r="E197" t="s">
        <v>278</v>
      </c>
      <c r="F197" t="s">
        <v>279</v>
      </c>
      <c r="G197" t="s">
        <v>97</v>
      </c>
      <c r="H197">
        <f>VLOOKUP(G197,departamentos!B:C,2,FALSE)</f>
        <v>105</v>
      </c>
      <c r="I197" t="s">
        <v>146</v>
      </c>
      <c r="J197">
        <f>VLOOKUP(I197,areas!B:C,2,FALSE)</f>
        <v>20</v>
      </c>
      <c r="K197" t="s">
        <v>99</v>
      </c>
      <c r="L197">
        <f>VLOOKUP(K197,direcciones!B:C,2,FALSE)</f>
        <v>3</v>
      </c>
      <c r="M197" t="s">
        <v>327</v>
      </c>
      <c r="N197" t="s">
        <v>67</v>
      </c>
      <c r="O197" t="s">
        <v>53</v>
      </c>
      <c r="P197">
        <f>VLOOKUP(O197,plazas!C:G,5,FALSE)</f>
        <v>1</v>
      </c>
      <c r="Q197" t="s">
        <v>3158</v>
      </c>
      <c r="R197" t="s">
        <v>3159</v>
      </c>
      <c r="S197" t="s">
        <v>33</v>
      </c>
      <c r="V197" t="s">
        <v>59</v>
      </c>
      <c r="W197">
        <v>6241913391</v>
      </c>
      <c r="AA197" t="s">
        <v>3160</v>
      </c>
      <c r="AB197" t="s">
        <v>3161</v>
      </c>
      <c r="AC197" t="s">
        <v>3162</v>
      </c>
      <c r="AD197">
        <v>23456</v>
      </c>
      <c r="AE197" t="s">
        <v>75</v>
      </c>
      <c r="AF197" t="e">
        <f>VLOOKUP(AE197,empresas!B:D,3,FALSE)</f>
        <v>#N/A</v>
      </c>
    </row>
    <row r="198" spans="1:32" hidden="1" x14ac:dyDescent="0.25">
      <c r="A198" t="str">
        <f t="shared" si="3"/>
        <v>UPDATE operadores set no_empleado='15703', departamento_id=105, area_id=19,  direccion_id=3, estado='Baja', telefono='9621414519', rfc='PUVR961025174', calle='AVE 15 OTE Y 23 NORTE', colonia='LOMAS DE SAYULA', cp='30740' WHERE id=524;</v>
      </c>
      <c r="B198">
        <v>524</v>
      </c>
      <c r="C198">
        <v>15703</v>
      </c>
      <c r="D198" t="s">
        <v>3356</v>
      </c>
      <c r="E198" t="s">
        <v>249</v>
      </c>
      <c r="F198" t="s">
        <v>26</v>
      </c>
      <c r="G198" t="s">
        <v>97</v>
      </c>
      <c r="H198">
        <f>VLOOKUP(G198,departamentos!B:C,2,FALSE)</f>
        <v>105</v>
      </c>
      <c r="I198" t="s">
        <v>98</v>
      </c>
      <c r="J198">
        <f>VLOOKUP(I198,areas!B:C,2,FALSE)</f>
        <v>19</v>
      </c>
      <c r="K198" t="s">
        <v>99</v>
      </c>
      <c r="L198">
        <f>VLOOKUP(K198,direcciones!B:C,2,FALSE)</f>
        <v>3</v>
      </c>
      <c r="M198" t="s">
        <v>491</v>
      </c>
      <c r="N198" t="s">
        <v>30</v>
      </c>
      <c r="O198" t="s">
        <v>78</v>
      </c>
      <c r="P198">
        <f>VLOOKUP(O198,plazas!C:G,5,FALSE)</f>
        <v>8</v>
      </c>
      <c r="R198" t="s">
        <v>3357</v>
      </c>
      <c r="S198" t="s">
        <v>33</v>
      </c>
      <c r="V198" t="s">
        <v>34</v>
      </c>
      <c r="W198">
        <v>9621414519</v>
      </c>
      <c r="AA198" t="s">
        <v>3358</v>
      </c>
      <c r="AB198" t="s">
        <v>3359</v>
      </c>
      <c r="AC198" t="s">
        <v>1011</v>
      </c>
      <c r="AD198">
        <v>30740</v>
      </c>
      <c r="AE198" t="s">
        <v>86</v>
      </c>
      <c r="AF198" t="e">
        <f>VLOOKUP(AE198,empresas!B:D,3,FALSE)</f>
        <v>#N/A</v>
      </c>
    </row>
    <row r="199" spans="1:32" hidden="1" x14ac:dyDescent="0.25">
      <c r="A199" t="str">
        <f t="shared" si="3"/>
        <v>UPDATE operadores set no_empleado='15673', departamento_id=12, area_id=5,  direccion_id=1, estado='Activo', telefono='6121593138', rfc='SAAC891217MQ2', calle='ANDADOR PASEOS DEL CORTEZ', colonia='PEDREGAL DEL CORTEZ', cp='23018' WHERE id=526;</v>
      </c>
      <c r="B199">
        <v>526</v>
      </c>
      <c r="C199">
        <v>15673</v>
      </c>
      <c r="D199" t="s">
        <v>678</v>
      </c>
      <c r="E199" t="s">
        <v>65</v>
      </c>
      <c r="F199" t="s">
        <v>65</v>
      </c>
      <c r="G199" t="s">
        <v>27</v>
      </c>
      <c r="H199">
        <f>VLOOKUP(G199,departamentos!B:C,2,FALSE)</f>
        <v>12</v>
      </c>
      <c r="I199" t="s">
        <v>28</v>
      </c>
      <c r="J199">
        <f>VLOOKUP(I199,areas!B:C,2,FALSE)</f>
        <v>5</v>
      </c>
      <c r="K199" t="s">
        <v>28</v>
      </c>
      <c r="L199">
        <f>VLOOKUP(K199,direcciones!B:C,2,FALSE)</f>
        <v>1</v>
      </c>
      <c r="M199" t="s">
        <v>29</v>
      </c>
      <c r="N199" t="s">
        <v>52</v>
      </c>
      <c r="O199" t="s">
        <v>53</v>
      </c>
      <c r="P199">
        <f>VLOOKUP(O199,plazas!C:G,5,FALSE)</f>
        <v>1</v>
      </c>
      <c r="Q199" t="s">
        <v>679</v>
      </c>
      <c r="R199" t="s">
        <v>680</v>
      </c>
      <c r="S199" t="s">
        <v>69</v>
      </c>
      <c r="T199" t="s">
        <v>70</v>
      </c>
      <c r="U199" t="s">
        <v>71</v>
      </c>
      <c r="V199" t="s">
        <v>59</v>
      </c>
      <c r="W199">
        <v>6121593138</v>
      </c>
      <c r="X199" t="s">
        <v>681</v>
      </c>
      <c r="Y199" t="s">
        <v>660</v>
      </c>
      <c r="Z199" s="1">
        <v>45906</v>
      </c>
      <c r="AA199" t="s">
        <v>682</v>
      </c>
      <c r="AB199" t="s">
        <v>683</v>
      </c>
      <c r="AC199" t="s">
        <v>684</v>
      </c>
      <c r="AD199">
        <v>23018</v>
      </c>
      <c r="AE199" t="s">
        <v>75</v>
      </c>
      <c r="AF199" t="e">
        <f>VLOOKUP(AE199,empresas!B:D,3,FALSE)</f>
        <v>#N/A</v>
      </c>
    </row>
    <row r="200" spans="1:32" hidden="1" x14ac:dyDescent="0.25">
      <c r="A200" t="str">
        <f t="shared" si="3"/>
        <v>UPDATE operadores set no_empleado='13099', departamento_id=13, area_id=20,  direccion_id=3, estado='Baja', telefono='8905236', rfc='REME941128HQ1', calle='TIERRA BLANCA', colonia='RAFAEL HERNANDEZ OCHOA', cp='91017' WHERE id=528;</v>
      </c>
      <c r="B200">
        <v>528</v>
      </c>
      <c r="C200">
        <v>13099</v>
      </c>
      <c r="D200" t="s">
        <v>967</v>
      </c>
      <c r="E200" t="s">
        <v>143</v>
      </c>
      <c r="F200" t="s">
        <v>144</v>
      </c>
      <c r="G200" t="s">
        <v>145</v>
      </c>
      <c r="H200">
        <f>VLOOKUP(G200,departamentos!B:C,2,FALSE)</f>
        <v>13</v>
      </c>
      <c r="I200" t="s">
        <v>146</v>
      </c>
      <c r="J200">
        <f>VLOOKUP(I200,areas!B:C,2,FALSE)</f>
        <v>20</v>
      </c>
      <c r="K200" t="s">
        <v>99</v>
      </c>
      <c r="L200">
        <f>VLOOKUP(K200,direcciones!B:C,2,FALSE)</f>
        <v>3</v>
      </c>
      <c r="M200" t="s">
        <v>968</v>
      </c>
      <c r="N200" t="s">
        <v>243</v>
      </c>
      <c r="O200" t="s">
        <v>263</v>
      </c>
      <c r="P200">
        <f>VLOOKUP(O200,plazas!C:G,5,FALSE)</f>
        <v>9</v>
      </c>
      <c r="Q200" t="s">
        <v>969</v>
      </c>
      <c r="R200" t="s">
        <v>970</v>
      </c>
      <c r="S200" t="s">
        <v>33</v>
      </c>
      <c r="V200" t="s">
        <v>34</v>
      </c>
      <c r="W200">
        <v>8905236</v>
      </c>
      <c r="AA200" t="s">
        <v>971</v>
      </c>
      <c r="AB200" t="s">
        <v>972</v>
      </c>
      <c r="AC200" t="s">
        <v>973</v>
      </c>
      <c r="AD200">
        <v>91017</v>
      </c>
      <c r="AE200" t="s">
        <v>974</v>
      </c>
      <c r="AF200" t="e">
        <f>VLOOKUP(AE200,empresas!B:D,3,FALSE)</f>
        <v>#N/A</v>
      </c>
    </row>
    <row r="201" spans="1:32" x14ac:dyDescent="0.25">
      <c r="A201" t="e">
        <f t="shared" si="3"/>
        <v>#N/A</v>
      </c>
      <c r="B201">
        <v>532</v>
      </c>
      <c r="C201">
        <v>15730</v>
      </c>
      <c r="D201" t="s">
        <v>723</v>
      </c>
      <c r="E201" t="s">
        <v>235</v>
      </c>
      <c r="F201" t="s">
        <v>106</v>
      </c>
      <c r="G201" t="s">
        <v>236</v>
      </c>
      <c r="H201" t="e">
        <f>VLOOKUP(G201,departamentos!B:C,2,FALSE)</f>
        <v>#N/A</v>
      </c>
      <c r="I201" t="s">
        <v>28</v>
      </c>
      <c r="J201">
        <f>VLOOKUP(I201,areas!B:C,2,FALSE)</f>
        <v>5</v>
      </c>
      <c r="K201" t="s">
        <v>28</v>
      </c>
      <c r="L201">
        <f>VLOOKUP(K201,direcciones!B:C,2,FALSE)</f>
        <v>1</v>
      </c>
      <c r="M201" t="s">
        <v>51</v>
      </c>
      <c r="N201" t="s">
        <v>52</v>
      </c>
      <c r="O201" t="s">
        <v>53</v>
      </c>
      <c r="P201">
        <f>VLOOKUP(O201,plazas!C:G,5,FALSE)</f>
        <v>1</v>
      </c>
      <c r="Q201" t="s">
        <v>724</v>
      </c>
      <c r="R201" t="s">
        <v>725</v>
      </c>
      <c r="S201" t="s">
        <v>33</v>
      </c>
      <c r="V201" t="s">
        <v>34</v>
      </c>
      <c r="W201">
        <v>6121170474</v>
      </c>
      <c r="AA201" t="s">
        <v>726</v>
      </c>
      <c r="AB201" t="s">
        <v>727</v>
      </c>
      <c r="AC201" t="s">
        <v>728</v>
      </c>
      <c r="AD201">
        <v>23088</v>
      </c>
      <c r="AE201" t="s">
        <v>75</v>
      </c>
      <c r="AF201" t="e">
        <f>VLOOKUP(AE201,empresas!B:D,3,FALSE)</f>
        <v>#N/A</v>
      </c>
    </row>
    <row r="202" spans="1:32" hidden="1" x14ac:dyDescent="0.25">
      <c r="A202" t="str">
        <f t="shared" si="3"/>
        <v>UPDATE operadores set no_empleado='14402', departamento_id=105, area_id=19,  direccion_id=3, estado='Baja', telefono='2283245780', rfc='MAPG940925MZ1', calle='VENUSTIANO CARRANZA 23', colonia='TEPAN', cp='91350' WHERE id=534;</v>
      </c>
      <c r="B202">
        <v>534</v>
      </c>
      <c r="C202">
        <v>14402</v>
      </c>
      <c r="D202" t="s">
        <v>1482</v>
      </c>
      <c r="E202" t="s">
        <v>353</v>
      </c>
      <c r="F202" t="s">
        <v>354</v>
      </c>
      <c r="G202" t="s">
        <v>97</v>
      </c>
      <c r="H202">
        <f>VLOOKUP(G202,departamentos!B:C,2,FALSE)</f>
        <v>105</v>
      </c>
      <c r="I202" t="s">
        <v>98</v>
      </c>
      <c r="J202">
        <f>VLOOKUP(I202,areas!B:C,2,FALSE)</f>
        <v>19</v>
      </c>
      <c r="K202" t="s">
        <v>99</v>
      </c>
      <c r="L202">
        <f>VLOOKUP(K202,direcciones!B:C,2,FALSE)</f>
        <v>3</v>
      </c>
      <c r="M202" t="s">
        <v>746</v>
      </c>
      <c r="N202" t="s">
        <v>148</v>
      </c>
      <c r="O202" t="s">
        <v>263</v>
      </c>
      <c r="P202">
        <f>VLOOKUP(O202,plazas!C:G,5,FALSE)</f>
        <v>9</v>
      </c>
      <c r="R202" t="s">
        <v>1483</v>
      </c>
      <c r="S202" t="s">
        <v>33</v>
      </c>
      <c r="V202" t="s">
        <v>34</v>
      </c>
      <c r="W202">
        <v>2283245780</v>
      </c>
      <c r="AA202" t="s">
        <v>1484</v>
      </c>
      <c r="AB202" t="s">
        <v>1485</v>
      </c>
      <c r="AC202" t="s">
        <v>1486</v>
      </c>
      <c r="AD202">
        <v>91350</v>
      </c>
      <c r="AE202" t="s">
        <v>385</v>
      </c>
      <c r="AF202" t="e">
        <f>VLOOKUP(AE202,empresas!B:D,3,FALSE)</f>
        <v>#N/A</v>
      </c>
    </row>
    <row r="203" spans="1:32" hidden="1" x14ac:dyDescent="0.25">
      <c r="A203" t="str">
        <f t="shared" si="3"/>
        <v>UPDATE operadores set no_empleado='14967', departamento_id=105, area_id=19,  direccion_id=3, estado='Baja', telefono='612 140 8867', rfc='AAKM910117Q62', calle='H PEREZ 135 E/ I GREEN Y U ANGULO Y POSTE', colonia='INDECO', cp='23006' WHERE id=538;</v>
      </c>
      <c r="B203">
        <v>538</v>
      </c>
      <c r="C203">
        <v>14967</v>
      </c>
      <c r="D203" t="s">
        <v>2961</v>
      </c>
      <c r="E203" t="s">
        <v>96</v>
      </c>
      <c r="F203" t="s">
        <v>65</v>
      </c>
      <c r="G203" t="s">
        <v>97</v>
      </c>
      <c r="H203">
        <f>VLOOKUP(G203,departamentos!B:C,2,FALSE)</f>
        <v>105</v>
      </c>
      <c r="I203" t="s">
        <v>98</v>
      </c>
      <c r="J203">
        <f>VLOOKUP(I203,areas!B:C,2,FALSE)</f>
        <v>19</v>
      </c>
      <c r="K203" t="s">
        <v>99</v>
      </c>
      <c r="L203">
        <f>VLOOKUP(K203,direcciones!B:C,2,FALSE)</f>
        <v>3</v>
      </c>
      <c r="M203" t="s">
        <v>2304</v>
      </c>
      <c r="N203" t="s">
        <v>101</v>
      </c>
      <c r="O203" t="s">
        <v>53</v>
      </c>
      <c r="P203">
        <f>VLOOKUP(O203,plazas!C:G,5,FALSE)</f>
        <v>1</v>
      </c>
      <c r="R203" t="s">
        <v>2962</v>
      </c>
      <c r="S203" t="s">
        <v>33</v>
      </c>
      <c r="V203" t="s">
        <v>34</v>
      </c>
      <c r="W203" t="s">
        <v>2963</v>
      </c>
      <c r="AA203" t="s">
        <v>2964</v>
      </c>
      <c r="AB203" t="s">
        <v>2965</v>
      </c>
      <c r="AC203" t="s">
        <v>314</v>
      </c>
      <c r="AD203">
        <v>23006</v>
      </c>
      <c r="AE203" t="s">
        <v>2966</v>
      </c>
      <c r="AF203" t="e">
        <f>VLOOKUP(AE203,empresas!B:D,3,FALSE)</f>
        <v>#N/A</v>
      </c>
    </row>
    <row r="204" spans="1:32" hidden="1" x14ac:dyDescent="0.25">
      <c r="A204" t="str">
        <f t="shared" si="3"/>
        <v>UPDATE operadores set no_empleado='14948', departamento_id=13, area_id=20,  direccion_id=3, estado='Baja', telefono='0', rfc='HEPA001021PS3', calle='FRANCISCO FISHER MZA A LTE 24', colonia='VISTA HERMOSA', cp='23427' WHERE id=542;</v>
      </c>
      <c r="B204">
        <v>542</v>
      </c>
      <c r="C204">
        <v>14948</v>
      </c>
      <c r="D204" t="s">
        <v>2250</v>
      </c>
      <c r="E204" t="s">
        <v>166</v>
      </c>
      <c r="F204" t="s">
        <v>144</v>
      </c>
      <c r="G204" t="s">
        <v>145</v>
      </c>
      <c r="H204">
        <f>VLOOKUP(G204,departamentos!B:C,2,FALSE)</f>
        <v>13</v>
      </c>
      <c r="I204" t="s">
        <v>146</v>
      </c>
      <c r="J204">
        <f>VLOOKUP(I204,areas!B:C,2,FALSE)</f>
        <v>20</v>
      </c>
      <c r="K204" t="s">
        <v>99</v>
      </c>
      <c r="L204">
        <f>VLOOKUP(K204,direcciones!B:C,2,FALSE)</f>
        <v>3</v>
      </c>
      <c r="M204" t="s">
        <v>327</v>
      </c>
      <c r="N204" t="s">
        <v>67</v>
      </c>
      <c r="O204" t="s">
        <v>53</v>
      </c>
      <c r="P204">
        <f>VLOOKUP(O204,plazas!C:G,5,FALSE)</f>
        <v>1</v>
      </c>
      <c r="Q204" t="s">
        <v>2251</v>
      </c>
      <c r="R204">
        <v>0</v>
      </c>
      <c r="S204" t="s">
        <v>33</v>
      </c>
      <c r="V204" t="s">
        <v>34</v>
      </c>
      <c r="W204">
        <v>0</v>
      </c>
      <c r="AA204" t="s">
        <v>2252</v>
      </c>
      <c r="AB204" t="s">
        <v>2253</v>
      </c>
      <c r="AC204" t="s">
        <v>551</v>
      </c>
      <c r="AD204">
        <v>23427</v>
      </c>
      <c r="AE204" t="s">
        <v>94</v>
      </c>
      <c r="AF204" t="e">
        <f>VLOOKUP(AE204,empresas!B:D,3,FALSE)</f>
        <v>#N/A</v>
      </c>
    </row>
    <row r="205" spans="1:32" hidden="1" x14ac:dyDescent="0.25">
      <c r="A205" t="str">
        <f t="shared" si="3"/>
        <v>UPDATE operadores set no_empleado='15764', departamento_id=12, area_id=5,  direccion_id=1, estado='Baja', telefono='9621496097', rfc='MOVF970701N45', calle='AND MAR EDIT CS 11, MZ 28', colonia='FRACCIONAMIENTO BONANZA', cp='30700' WHERE id=543;</v>
      </c>
      <c r="B205">
        <v>543</v>
      </c>
      <c r="C205">
        <v>15764</v>
      </c>
      <c r="D205" t="s">
        <v>2071</v>
      </c>
      <c r="E205" t="s">
        <v>65</v>
      </c>
      <c r="F205" t="s">
        <v>65</v>
      </c>
      <c r="G205" t="s">
        <v>27</v>
      </c>
      <c r="H205">
        <f>VLOOKUP(G205,departamentos!B:C,2,FALSE)</f>
        <v>12</v>
      </c>
      <c r="I205" t="s">
        <v>28</v>
      </c>
      <c r="J205">
        <f>VLOOKUP(I205,areas!B:C,2,FALSE)</f>
        <v>5</v>
      </c>
      <c r="K205" t="s">
        <v>28</v>
      </c>
      <c r="L205">
        <f>VLOOKUP(K205,direcciones!B:C,2,FALSE)</f>
        <v>1</v>
      </c>
      <c r="M205" t="s">
        <v>29</v>
      </c>
      <c r="N205" t="s">
        <v>77</v>
      </c>
      <c r="O205" t="s">
        <v>78</v>
      </c>
      <c r="P205">
        <f>VLOOKUP(O205,plazas!C:G,5,FALSE)</f>
        <v>8</v>
      </c>
      <c r="R205" t="s">
        <v>2072</v>
      </c>
      <c r="S205" t="s">
        <v>33</v>
      </c>
      <c r="V205" t="s">
        <v>34</v>
      </c>
      <c r="W205">
        <v>9621496097</v>
      </c>
      <c r="X205" t="s">
        <v>2073</v>
      </c>
      <c r="Y205" t="s">
        <v>660</v>
      </c>
      <c r="Z205" s="1">
        <v>44533</v>
      </c>
      <c r="AA205" t="s">
        <v>2074</v>
      </c>
      <c r="AB205" t="s">
        <v>2075</v>
      </c>
      <c r="AC205" t="s">
        <v>2076</v>
      </c>
      <c r="AD205">
        <v>30700</v>
      </c>
      <c r="AE205" t="s">
        <v>86</v>
      </c>
      <c r="AF205" t="e">
        <f>VLOOKUP(AE205,empresas!B:D,3,FALSE)</f>
        <v>#N/A</v>
      </c>
    </row>
    <row r="206" spans="1:32" hidden="1" x14ac:dyDescent="0.25">
      <c r="A206" t="str">
        <f t="shared" si="3"/>
        <v>UPDATE operadores set no_empleado='18396', departamento_id=105, area_id=19,  direccion_id=3, estado='Activo', telefono='5649645219', rfc='MEPR940519FZA', calle='C LOS PINOS LT 167', colonia='EL VERGEL', cp='30735' WHERE id=544;</v>
      </c>
      <c r="B206">
        <v>544</v>
      </c>
      <c r="C206">
        <v>18396</v>
      </c>
      <c r="D206" t="s">
        <v>3312</v>
      </c>
      <c r="E206" t="s">
        <v>249</v>
      </c>
      <c r="F206" t="s">
        <v>26</v>
      </c>
      <c r="G206" t="s">
        <v>97</v>
      </c>
      <c r="H206">
        <f>VLOOKUP(G206,departamentos!B:C,2,FALSE)</f>
        <v>105</v>
      </c>
      <c r="I206" t="s">
        <v>98</v>
      </c>
      <c r="J206">
        <f>VLOOKUP(I206,areas!B:C,2,FALSE)</f>
        <v>19</v>
      </c>
      <c r="K206" t="s">
        <v>99</v>
      </c>
      <c r="L206">
        <f>VLOOKUP(K206,direcciones!B:C,2,FALSE)</f>
        <v>3</v>
      </c>
      <c r="M206" t="s">
        <v>491</v>
      </c>
      <c r="N206" t="s">
        <v>30</v>
      </c>
      <c r="O206" t="s">
        <v>78</v>
      </c>
      <c r="P206">
        <f>VLOOKUP(O206,plazas!C:G,5,FALSE)</f>
        <v>8</v>
      </c>
      <c r="R206" t="s">
        <v>3313</v>
      </c>
      <c r="S206" t="s">
        <v>493</v>
      </c>
      <c r="T206" t="s">
        <v>494</v>
      </c>
      <c r="U206" t="s">
        <v>495</v>
      </c>
      <c r="V206" t="s">
        <v>59</v>
      </c>
      <c r="W206">
        <v>5649645219</v>
      </c>
      <c r="AA206" t="s">
        <v>3314</v>
      </c>
      <c r="AB206" t="s">
        <v>3315</v>
      </c>
      <c r="AC206" t="s">
        <v>2761</v>
      </c>
      <c r="AD206">
        <v>30735</v>
      </c>
      <c r="AE206" t="s">
        <v>86</v>
      </c>
      <c r="AF206" t="e">
        <f>VLOOKUP(AE206,empresas!B:D,3,FALSE)</f>
        <v>#N/A</v>
      </c>
    </row>
    <row r="207" spans="1:32" hidden="1" x14ac:dyDescent="0.25">
      <c r="A207" t="str">
        <f t="shared" si="3"/>
        <v>UPDATE operadores set no_empleado='15812', departamento_id=12, area_id=5,  direccion_id=1, estado='Baja', telefono='2282851293', rfc='EORJ941012SX8', calle='AV. PENTATLON EDIF 17', colonia='VILLAS ARCO SUR', cp='91160' WHERE id=547;</v>
      </c>
      <c r="B207">
        <v>547</v>
      </c>
      <c r="C207">
        <v>15812</v>
      </c>
      <c r="D207" t="s">
        <v>2358</v>
      </c>
      <c r="E207" t="s">
        <v>65</v>
      </c>
      <c r="F207" t="s">
        <v>65</v>
      </c>
      <c r="G207" t="s">
        <v>27</v>
      </c>
      <c r="H207">
        <f>VLOOKUP(G207,departamentos!B:C,2,FALSE)</f>
        <v>12</v>
      </c>
      <c r="I207" t="s">
        <v>28</v>
      </c>
      <c r="J207">
        <f>VLOOKUP(I207,areas!B:C,2,FALSE)</f>
        <v>5</v>
      </c>
      <c r="K207" t="s">
        <v>28</v>
      </c>
      <c r="L207">
        <f>VLOOKUP(K207,direcciones!B:C,2,FALSE)</f>
        <v>1</v>
      </c>
      <c r="M207" t="s">
        <v>29</v>
      </c>
      <c r="N207" t="s">
        <v>262</v>
      </c>
      <c r="O207" t="s">
        <v>263</v>
      </c>
      <c r="P207">
        <f>VLOOKUP(O207,plazas!C:G,5,FALSE)</f>
        <v>9</v>
      </c>
      <c r="R207" t="s">
        <v>2359</v>
      </c>
      <c r="S207" t="s">
        <v>33</v>
      </c>
      <c r="V207" t="s">
        <v>34</v>
      </c>
      <c r="W207">
        <v>2282851293</v>
      </c>
      <c r="X207" t="s">
        <v>2360</v>
      </c>
      <c r="Y207" t="s">
        <v>660</v>
      </c>
      <c r="Z207" s="1">
        <v>44774</v>
      </c>
      <c r="AA207" t="s">
        <v>2361</v>
      </c>
      <c r="AB207" t="s">
        <v>2362</v>
      </c>
      <c r="AC207" t="s">
        <v>2363</v>
      </c>
      <c r="AD207">
        <v>91160</v>
      </c>
      <c r="AE207" t="s">
        <v>271</v>
      </c>
      <c r="AF207">
        <f>VLOOKUP(AE207,empresas!B:D,3,FALSE)</f>
        <v>2</v>
      </c>
    </row>
    <row r="208" spans="1:32" hidden="1" x14ac:dyDescent="0.25">
      <c r="A208" t="str">
        <f t="shared" si="3"/>
        <v>UPDATE operadores set no_empleado='13131', departamento_id=13, area_id=20,  direccion_id=3, estado='Activo', telefono='2281612077', rfc='GOSF970421JU5', calle='EJERCITO DE ORIENTE # 11', colonia='Revolución', cp='91100' WHERE id=548;</v>
      </c>
      <c r="B208">
        <v>548</v>
      </c>
      <c r="C208">
        <v>13131</v>
      </c>
      <c r="D208" t="s">
        <v>1254</v>
      </c>
      <c r="E208" t="s">
        <v>143</v>
      </c>
      <c r="F208" t="s">
        <v>144</v>
      </c>
      <c r="G208" t="s">
        <v>145</v>
      </c>
      <c r="H208">
        <f>VLOOKUP(G208,departamentos!B:C,2,FALSE)</f>
        <v>13</v>
      </c>
      <c r="I208" t="s">
        <v>146</v>
      </c>
      <c r="J208">
        <f>VLOOKUP(I208,areas!B:C,2,FALSE)</f>
        <v>20</v>
      </c>
      <c r="K208" t="s">
        <v>99</v>
      </c>
      <c r="L208">
        <f>VLOOKUP(K208,direcciones!B:C,2,FALSE)</f>
        <v>3</v>
      </c>
      <c r="M208" t="s">
        <v>1255</v>
      </c>
      <c r="N208" t="s">
        <v>148</v>
      </c>
      <c r="O208" t="s">
        <v>263</v>
      </c>
      <c r="P208">
        <f>VLOOKUP(O208,plazas!C:G,5,FALSE)</f>
        <v>9</v>
      </c>
      <c r="Q208" t="s">
        <v>1256</v>
      </c>
      <c r="R208" t="s">
        <v>1257</v>
      </c>
      <c r="S208" t="s">
        <v>375</v>
      </c>
      <c r="T208" t="s">
        <v>377</v>
      </c>
      <c r="U208" t="s">
        <v>378</v>
      </c>
      <c r="V208" t="s">
        <v>59</v>
      </c>
      <c r="W208">
        <v>2281612077</v>
      </c>
      <c r="AA208" t="s">
        <v>1258</v>
      </c>
      <c r="AB208" t="s">
        <v>1259</v>
      </c>
      <c r="AC208" t="s">
        <v>1260</v>
      </c>
      <c r="AD208">
        <v>91100</v>
      </c>
      <c r="AE208" t="s">
        <v>385</v>
      </c>
      <c r="AF208" t="e">
        <f>VLOOKUP(AE208,empresas!B:D,3,FALSE)</f>
        <v>#N/A</v>
      </c>
    </row>
    <row r="209" spans="1:32" hidden="1" x14ac:dyDescent="0.25">
      <c r="A209" t="str">
        <f t="shared" si="3"/>
        <v>UPDATE operadores set no_empleado='12993', departamento_id=21, area_id=3,  direccion_id=5, estado='Baja', telefono='0', rfc='LOFJ840427HH9', calle='JAIME TORRES BODET', colonia='JARDINES DEL SAUZ', cp='45080' WHERE id=549;</v>
      </c>
      <c r="B209">
        <v>549</v>
      </c>
      <c r="C209">
        <v>12993</v>
      </c>
      <c r="D209" t="s">
        <v>1767</v>
      </c>
      <c r="E209" t="s">
        <v>1715</v>
      </c>
      <c r="F209" t="s">
        <v>259</v>
      </c>
      <c r="G209" t="s">
        <v>49</v>
      </c>
      <c r="H209">
        <f>VLOOKUP(G209,departamentos!B:C,2,FALSE)</f>
        <v>21</v>
      </c>
      <c r="I209" t="s">
        <v>50</v>
      </c>
      <c r="J209">
        <f>VLOOKUP(I209,areas!B:C,2,FALSE)</f>
        <v>3</v>
      </c>
      <c r="K209" t="s">
        <v>49</v>
      </c>
      <c r="L209">
        <f>VLOOKUP(K209,direcciones!B:C,2,FALSE)</f>
        <v>5</v>
      </c>
      <c r="M209" t="s">
        <v>133</v>
      </c>
      <c r="N209" t="s">
        <v>134</v>
      </c>
      <c r="O209" t="s">
        <v>41</v>
      </c>
      <c r="P209">
        <f>VLOOKUP(O209,plazas!C:G,5,FALSE)</f>
        <v>3</v>
      </c>
      <c r="Q209" t="s">
        <v>1768</v>
      </c>
      <c r="R209" t="s">
        <v>1769</v>
      </c>
      <c r="S209" t="s">
        <v>33</v>
      </c>
      <c r="V209" t="s">
        <v>34</v>
      </c>
      <c r="W209">
        <v>0</v>
      </c>
      <c r="AA209" t="s">
        <v>1770</v>
      </c>
      <c r="AB209" t="s">
        <v>1771</v>
      </c>
      <c r="AC209" t="s">
        <v>1772</v>
      </c>
      <c r="AD209">
        <v>45080</v>
      </c>
      <c r="AE209" t="s">
        <v>46</v>
      </c>
      <c r="AF209" t="e">
        <f>VLOOKUP(AE209,empresas!B:D,3,FALSE)</f>
        <v>#N/A</v>
      </c>
    </row>
    <row r="210" spans="1:32" hidden="1" x14ac:dyDescent="0.25">
      <c r="A210" t="str">
        <f t="shared" si="3"/>
        <v>UPDATE operadores set no_empleado='15822', departamento_id=12, area_id=5,  direccion_id=1, estado='Baja', telefono='6624431811', rfc='DOCA980625NT4', calle='KAREY', colonia='QUINTA ESMERALDA', cp='83226' WHERE id=550;</v>
      </c>
      <c r="B210">
        <v>550</v>
      </c>
      <c r="C210">
        <v>15822</v>
      </c>
      <c r="D210" t="s">
        <v>190</v>
      </c>
      <c r="E210" t="s">
        <v>26</v>
      </c>
      <c r="F210" t="s">
        <v>26</v>
      </c>
      <c r="G210" t="s">
        <v>27</v>
      </c>
      <c r="H210">
        <f>VLOOKUP(G210,departamentos!B:C,2,FALSE)</f>
        <v>12</v>
      </c>
      <c r="I210" t="s">
        <v>28</v>
      </c>
      <c r="J210">
        <f>VLOOKUP(I210,areas!B:C,2,FALSE)</f>
        <v>5</v>
      </c>
      <c r="K210" t="s">
        <v>28</v>
      </c>
      <c r="L210">
        <f>VLOOKUP(K210,direcciones!B:C,2,FALSE)</f>
        <v>1</v>
      </c>
      <c r="M210" t="s">
        <v>29</v>
      </c>
      <c r="N210" t="s">
        <v>30</v>
      </c>
      <c r="O210" t="s">
        <v>31</v>
      </c>
      <c r="P210">
        <f>VLOOKUP(O210,plazas!C:G,5,FALSE)</f>
        <v>4</v>
      </c>
      <c r="R210" t="s">
        <v>191</v>
      </c>
      <c r="S210" t="s">
        <v>33</v>
      </c>
      <c r="V210" t="s">
        <v>34</v>
      </c>
      <c r="W210">
        <v>6624431811</v>
      </c>
      <c r="X210" t="s">
        <v>192</v>
      </c>
      <c r="Y210" t="s">
        <v>90</v>
      </c>
      <c r="Z210" s="1">
        <v>44708</v>
      </c>
      <c r="AA210" t="s">
        <v>193</v>
      </c>
      <c r="AB210" t="s">
        <v>194</v>
      </c>
      <c r="AC210" t="s">
        <v>195</v>
      </c>
      <c r="AD210">
        <v>83226</v>
      </c>
      <c r="AE210" t="s">
        <v>94</v>
      </c>
      <c r="AF210" t="e">
        <f>VLOOKUP(AE210,empresas!B:D,3,FALSE)</f>
        <v>#N/A</v>
      </c>
    </row>
    <row r="211" spans="1:32" hidden="1" x14ac:dyDescent="0.25">
      <c r="A211" t="str">
        <f t="shared" si="3"/>
        <v>UPDATE operadores set no_empleado='15783', departamento_id=12, area_id=5,  direccion_id=1, estado='Baja', telefono='9621219647', rfc='RAVV931019C59', calle='CAMINO A LA PITA MZ 1, CALLEJON RINCON DEL BOSQUE Y MAN DUQUE', colonia='GUADALUPE', cp='30716' WHERE id=551;</v>
      </c>
      <c r="B211">
        <v>551</v>
      </c>
      <c r="C211">
        <v>15783</v>
      </c>
      <c r="D211" t="s">
        <v>3592</v>
      </c>
      <c r="E211" t="s">
        <v>65</v>
      </c>
      <c r="F211" t="s">
        <v>65</v>
      </c>
      <c r="G211" t="s">
        <v>27</v>
      </c>
      <c r="H211">
        <f>VLOOKUP(G211,departamentos!B:C,2,FALSE)</f>
        <v>12</v>
      </c>
      <c r="I211" t="s">
        <v>28</v>
      </c>
      <c r="J211">
        <f>VLOOKUP(I211,areas!B:C,2,FALSE)</f>
        <v>5</v>
      </c>
      <c r="K211" t="s">
        <v>28</v>
      </c>
      <c r="L211">
        <f>VLOOKUP(K211,direcciones!B:C,2,FALSE)</f>
        <v>1</v>
      </c>
      <c r="M211" t="s">
        <v>29</v>
      </c>
      <c r="N211" t="s">
        <v>77</v>
      </c>
      <c r="O211" t="s">
        <v>78</v>
      </c>
      <c r="P211">
        <f>VLOOKUP(O211,plazas!C:G,5,FALSE)</f>
        <v>8</v>
      </c>
      <c r="R211" t="s">
        <v>3593</v>
      </c>
      <c r="S211" t="s">
        <v>33</v>
      </c>
      <c r="V211" t="s">
        <v>34</v>
      </c>
      <c r="W211">
        <v>9621219647</v>
      </c>
      <c r="AA211" t="s">
        <v>3594</v>
      </c>
      <c r="AB211" t="s">
        <v>3595</v>
      </c>
      <c r="AC211" t="s">
        <v>1462</v>
      </c>
      <c r="AD211">
        <v>30716</v>
      </c>
      <c r="AE211" t="s">
        <v>86</v>
      </c>
      <c r="AF211" t="e">
        <f>VLOOKUP(AE211,empresas!B:D,3,FALSE)</f>
        <v>#N/A</v>
      </c>
    </row>
    <row r="212" spans="1:32" hidden="1" x14ac:dyDescent="0.25">
      <c r="A212" t="str">
        <f t="shared" si="3"/>
        <v>UPDATE operadores set no_empleado='15664', departamento_id=103, area_id=5,  direccion_id=7, estado='Baja', telefono='9811475723', rfc='DIGJ8505119T1', calle='LUZ ALBA DELGADO', colonia='POLVORIN', cp='24060' WHERE id=554;</v>
      </c>
      <c r="B212">
        <v>554</v>
      </c>
      <c r="C212">
        <v>15664</v>
      </c>
      <c r="D212" t="s">
        <v>1750</v>
      </c>
      <c r="E212" t="s">
        <v>500</v>
      </c>
      <c r="F212" t="s">
        <v>500</v>
      </c>
      <c r="G212" t="s">
        <v>117</v>
      </c>
      <c r="H212">
        <f>VLOOKUP(G212,departamentos!B:C,2,FALSE)</f>
        <v>103</v>
      </c>
      <c r="I212" t="s">
        <v>28</v>
      </c>
      <c r="J212">
        <f>VLOOKUP(I212,areas!B:C,2,FALSE)</f>
        <v>5</v>
      </c>
      <c r="K212" t="s">
        <v>108</v>
      </c>
      <c r="L212">
        <f>VLOOKUP(K212,direcciones!B:C,2,FALSE)</f>
        <v>7</v>
      </c>
      <c r="M212" t="s">
        <v>501</v>
      </c>
      <c r="N212" t="s">
        <v>262</v>
      </c>
      <c r="O212" t="s">
        <v>263</v>
      </c>
      <c r="P212">
        <f>VLOOKUP(O212,plazas!C:G,5,FALSE)</f>
        <v>9</v>
      </c>
      <c r="R212" t="s">
        <v>1751</v>
      </c>
      <c r="S212" t="s">
        <v>33</v>
      </c>
      <c r="V212" t="s">
        <v>34</v>
      </c>
      <c r="W212">
        <v>9811475723</v>
      </c>
      <c r="AA212" t="s">
        <v>1752</v>
      </c>
      <c r="AB212" t="s">
        <v>1753</v>
      </c>
      <c r="AC212" t="s">
        <v>1754</v>
      </c>
      <c r="AD212">
        <v>24060</v>
      </c>
      <c r="AE212" t="s">
        <v>271</v>
      </c>
      <c r="AF212">
        <f>VLOOKUP(AE212,empresas!B:D,3,FALSE)</f>
        <v>2</v>
      </c>
    </row>
    <row r="213" spans="1:32" hidden="1" x14ac:dyDescent="0.25">
      <c r="A213" t="str">
        <f t="shared" si="3"/>
        <v>UPDATE operadores set no_empleado='15647', departamento_id=103, area_id=5,  direccion_id=7, estado='Baja', telefono='5626221053', rfc='COOM950204426', calle='AV. HIDALGO', colonia='SAN MIGUEL TLAIXPAN', cp='56247' WHERE id=555;</v>
      </c>
      <c r="B213">
        <v>555</v>
      </c>
      <c r="C213">
        <v>15647</v>
      </c>
      <c r="D213" t="s">
        <v>2979</v>
      </c>
      <c r="E213" t="s">
        <v>1427</v>
      </c>
      <c r="F213" t="s">
        <v>106</v>
      </c>
      <c r="G213" t="s">
        <v>117</v>
      </c>
      <c r="H213">
        <f>VLOOKUP(G213,departamentos!B:C,2,FALSE)</f>
        <v>103</v>
      </c>
      <c r="I213" t="s">
        <v>28</v>
      </c>
      <c r="J213">
        <f>VLOOKUP(I213,areas!B:C,2,FALSE)</f>
        <v>5</v>
      </c>
      <c r="K213" t="s">
        <v>108</v>
      </c>
      <c r="L213">
        <f>VLOOKUP(K213,direcciones!B:C,2,FALSE)</f>
        <v>7</v>
      </c>
      <c r="M213" t="s">
        <v>501</v>
      </c>
      <c r="N213" t="s">
        <v>262</v>
      </c>
      <c r="O213" t="s">
        <v>263</v>
      </c>
      <c r="P213">
        <f>VLOOKUP(O213,plazas!C:G,5,FALSE)</f>
        <v>9</v>
      </c>
      <c r="R213" t="s">
        <v>2980</v>
      </c>
      <c r="S213" t="s">
        <v>33</v>
      </c>
      <c r="V213" t="s">
        <v>34</v>
      </c>
      <c r="W213">
        <v>5626221053</v>
      </c>
      <c r="AA213" t="s">
        <v>2981</v>
      </c>
      <c r="AB213" t="s">
        <v>2982</v>
      </c>
      <c r="AC213" t="s">
        <v>2983</v>
      </c>
      <c r="AD213">
        <v>56247</v>
      </c>
      <c r="AE213" t="s">
        <v>271</v>
      </c>
      <c r="AF213">
        <f>VLOOKUP(AE213,empresas!B:D,3,FALSE)</f>
        <v>2</v>
      </c>
    </row>
    <row r="214" spans="1:32" hidden="1" x14ac:dyDescent="0.25">
      <c r="A214" t="str">
        <f t="shared" si="3"/>
        <v>UPDATE operadores set no_empleado='15176', departamento_id=103, area_id=5,  direccion_id=7, estado='Baja', telefono='61222284173', rfc='GOPM900109IR7', calle='JUAN SARABIA ESQ. J. M. ESTEVA', colonia='VILLAS DEL CENTENARIO', cp='23080' WHERE id=558;</v>
      </c>
      <c r="B214">
        <v>558</v>
      </c>
      <c r="C214">
        <v>15176</v>
      </c>
      <c r="D214" t="s">
        <v>3011</v>
      </c>
      <c r="E214" t="s">
        <v>500</v>
      </c>
      <c r="F214" t="s">
        <v>500</v>
      </c>
      <c r="G214" t="s">
        <v>117</v>
      </c>
      <c r="H214">
        <f>VLOOKUP(G214,departamentos!B:C,2,FALSE)</f>
        <v>103</v>
      </c>
      <c r="I214" t="s">
        <v>28</v>
      </c>
      <c r="J214">
        <f>VLOOKUP(I214,areas!B:C,2,FALSE)</f>
        <v>5</v>
      </c>
      <c r="K214" t="s">
        <v>108</v>
      </c>
      <c r="L214">
        <f>VLOOKUP(K214,direcciones!B:C,2,FALSE)</f>
        <v>7</v>
      </c>
      <c r="M214" t="s">
        <v>501</v>
      </c>
      <c r="N214" t="s">
        <v>262</v>
      </c>
      <c r="O214" t="s">
        <v>263</v>
      </c>
      <c r="P214">
        <f>VLOOKUP(O214,plazas!C:G,5,FALSE)</f>
        <v>9</v>
      </c>
      <c r="R214" t="s">
        <v>123</v>
      </c>
      <c r="S214" t="s">
        <v>33</v>
      </c>
      <c r="V214" t="s">
        <v>34</v>
      </c>
      <c r="W214">
        <v>61222284173</v>
      </c>
      <c r="AA214" t="s">
        <v>3012</v>
      </c>
      <c r="AB214" t="s">
        <v>3013</v>
      </c>
      <c r="AC214" t="s">
        <v>3014</v>
      </c>
      <c r="AD214">
        <v>23080</v>
      </c>
      <c r="AE214" t="s">
        <v>271</v>
      </c>
      <c r="AF214">
        <f>VLOOKUP(AE214,empresas!B:D,3,FALSE)</f>
        <v>2</v>
      </c>
    </row>
    <row r="215" spans="1:32" hidden="1" x14ac:dyDescent="0.25">
      <c r="A215" t="str">
        <f t="shared" si="3"/>
        <v>UPDATE operadores set no_empleado='10188', departamento_id=103, area_id=5,  direccion_id=7, estado='Baja', telefono='', rfc='ROCA6208232S0', calle='', colonia='', cp='' WHERE id=561;</v>
      </c>
      <c r="B215">
        <v>561</v>
      </c>
      <c r="C215">
        <v>10188</v>
      </c>
      <c r="D215" t="s">
        <v>499</v>
      </c>
      <c r="E215" t="s">
        <v>500</v>
      </c>
      <c r="F215" t="s">
        <v>500</v>
      </c>
      <c r="G215" t="s">
        <v>117</v>
      </c>
      <c r="H215">
        <f>VLOOKUP(G215,departamentos!B:C,2,FALSE)</f>
        <v>103</v>
      </c>
      <c r="I215" t="s">
        <v>28</v>
      </c>
      <c r="J215">
        <f>VLOOKUP(I215,areas!B:C,2,FALSE)</f>
        <v>5</v>
      </c>
      <c r="K215" t="s">
        <v>108</v>
      </c>
      <c r="L215">
        <f>VLOOKUP(K215,direcciones!B:C,2,FALSE)</f>
        <v>7</v>
      </c>
      <c r="M215" t="s">
        <v>501</v>
      </c>
      <c r="N215" t="s">
        <v>262</v>
      </c>
      <c r="O215" t="s">
        <v>263</v>
      </c>
      <c r="P215">
        <f>VLOOKUP(O215,plazas!C:G,5,FALSE)</f>
        <v>9</v>
      </c>
      <c r="R215" t="s">
        <v>502</v>
      </c>
      <c r="S215" t="s">
        <v>33</v>
      </c>
      <c r="V215" t="s">
        <v>34</v>
      </c>
      <c r="AA215" t="s">
        <v>503</v>
      </c>
      <c r="AE215" t="s">
        <v>271</v>
      </c>
      <c r="AF215">
        <f>VLOOKUP(AE215,empresas!B:D,3,FALSE)</f>
        <v>2</v>
      </c>
    </row>
    <row r="216" spans="1:32" hidden="1" x14ac:dyDescent="0.25">
      <c r="A216" t="str">
        <f t="shared" si="3"/>
        <v>UPDATE operadores set no_empleado='10195', departamento_id=103, area_id=5,  direccion_id=7, estado='', telefono='', rfc='PEND711031MN2', calle='', colonia='', cp='' WHERE id=563;</v>
      </c>
      <c r="B216">
        <v>563</v>
      </c>
      <c r="C216">
        <v>10195</v>
      </c>
      <c r="D216" t="s">
        <v>856</v>
      </c>
      <c r="E216" t="s">
        <v>500</v>
      </c>
      <c r="F216" t="s">
        <v>500</v>
      </c>
      <c r="G216" t="s">
        <v>117</v>
      </c>
      <c r="H216">
        <f>VLOOKUP(G216,departamentos!B:C,2,FALSE)</f>
        <v>103</v>
      </c>
      <c r="I216" t="s">
        <v>28</v>
      </c>
      <c r="J216">
        <f>VLOOKUP(I216,areas!B:C,2,FALSE)</f>
        <v>5</v>
      </c>
      <c r="K216" t="s">
        <v>108</v>
      </c>
      <c r="L216">
        <f>VLOOKUP(K216,direcciones!B:C,2,FALSE)</f>
        <v>7</v>
      </c>
      <c r="M216" t="s">
        <v>501</v>
      </c>
      <c r="N216" t="s">
        <v>262</v>
      </c>
      <c r="O216" t="s">
        <v>263</v>
      </c>
      <c r="P216">
        <f>VLOOKUP(O216,plazas!C:G,5,FALSE)</f>
        <v>9</v>
      </c>
      <c r="R216" t="s">
        <v>857</v>
      </c>
      <c r="S216" t="s">
        <v>33</v>
      </c>
      <c r="AA216" t="s">
        <v>858</v>
      </c>
      <c r="AE216" t="s">
        <v>271</v>
      </c>
      <c r="AF216">
        <f>VLOOKUP(AE216,empresas!B:D,3,FALSE)</f>
        <v>2</v>
      </c>
    </row>
    <row r="217" spans="1:32" hidden="1" x14ac:dyDescent="0.25">
      <c r="A217" t="str">
        <f t="shared" si="3"/>
        <v>UPDATE operadores set no_empleado='16139', departamento_id=12, area_id=5,  direccion_id=1, estado='Baja', telefono='', rfc='OEAR7908147R2', calle='CTO. JESUS CASTRO AGUNDEZ', colonia='MEDITERRANEO', cp='23083' WHERE id=571;</v>
      </c>
      <c r="B217">
        <v>571</v>
      </c>
      <c r="C217">
        <v>16139</v>
      </c>
      <c r="D217" t="s">
        <v>3280</v>
      </c>
      <c r="E217" t="s">
        <v>65</v>
      </c>
      <c r="F217" t="s">
        <v>65</v>
      </c>
      <c r="G217" t="s">
        <v>27</v>
      </c>
      <c r="H217">
        <f>VLOOKUP(G217,departamentos!B:C,2,FALSE)</f>
        <v>12</v>
      </c>
      <c r="I217" t="s">
        <v>28</v>
      </c>
      <c r="J217">
        <f>VLOOKUP(I217,areas!B:C,2,FALSE)</f>
        <v>5</v>
      </c>
      <c r="K217" t="s">
        <v>28</v>
      </c>
      <c r="L217">
        <f>VLOOKUP(K217,direcciones!B:C,2,FALSE)</f>
        <v>1</v>
      </c>
      <c r="M217" t="s">
        <v>29</v>
      </c>
      <c r="N217" t="s">
        <v>52</v>
      </c>
      <c r="O217" t="s">
        <v>53</v>
      </c>
      <c r="P217">
        <f>VLOOKUP(O217,plazas!C:G,5,FALSE)</f>
        <v>1</v>
      </c>
      <c r="Q217" t="s">
        <v>3281</v>
      </c>
      <c r="R217" t="s">
        <v>3282</v>
      </c>
      <c r="S217" t="s">
        <v>33</v>
      </c>
      <c r="V217" t="s">
        <v>34</v>
      </c>
      <c r="AA217" t="s">
        <v>3283</v>
      </c>
      <c r="AB217" t="s">
        <v>3284</v>
      </c>
      <c r="AC217" t="s">
        <v>3285</v>
      </c>
      <c r="AD217">
        <v>23083</v>
      </c>
      <c r="AE217" t="s">
        <v>75</v>
      </c>
      <c r="AF217" t="e">
        <f>VLOOKUP(AE217,empresas!B:D,3,FALSE)</f>
        <v>#N/A</v>
      </c>
    </row>
    <row r="218" spans="1:32" hidden="1" x14ac:dyDescent="0.25">
      <c r="A218" t="str">
        <f t="shared" si="3"/>
        <v>UPDATE operadores set no_empleado='12846', departamento_id=13, area_id=20,  direccion_id=3, estado='Baja', telefono='', rfc='TOHA870424QK0', calle='MANZANA 2', colonia='FRACCIONAMIENTO VIDA MEJOR', cp='30798' WHERE id=572;</v>
      </c>
      <c r="B218">
        <v>572</v>
      </c>
      <c r="C218">
        <v>12846</v>
      </c>
      <c r="D218" t="s">
        <v>142</v>
      </c>
      <c r="E218" t="s">
        <v>143</v>
      </c>
      <c r="F218" t="s">
        <v>144</v>
      </c>
      <c r="G218" t="s">
        <v>145</v>
      </c>
      <c r="H218">
        <f>VLOOKUP(G218,departamentos!B:C,2,FALSE)</f>
        <v>13</v>
      </c>
      <c r="I218" t="s">
        <v>146</v>
      </c>
      <c r="J218">
        <f>VLOOKUP(I218,areas!B:C,2,FALSE)</f>
        <v>20</v>
      </c>
      <c r="K218" t="s">
        <v>99</v>
      </c>
      <c r="L218">
        <f>VLOOKUP(K218,direcciones!B:C,2,FALSE)</f>
        <v>3</v>
      </c>
      <c r="M218" t="s">
        <v>147</v>
      </c>
      <c r="N218" t="s">
        <v>148</v>
      </c>
      <c r="O218" t="s">
        <v>78</v>
      </c>
      <c r="P218">
        <f>VLOOKUP(O218,plazas!C:G,5,FALSE)</f>
        <v>8</v>
      </c>
      <c r="Q218" t="s">
        <v>149</v>
      </c>
      <c r="R218" t="s">
        <v>150</v>
      </c>
      <c r="S218" t="s">
        <v>33</v>
      </c>
      <c r="V218" t="s">
        <v>34</v>
      </c>
      <c r="AA218" t="s">
        <v>151</v>
      </c>
      <c r="AB218" t="s">
        <v>152</v>
      </c>
      <c r="AC218" t="s">
        <v>153</v>
      </c>
      <c r="AD218">
        <v>30798</v>
      </c>
      <c r="AE218" t="s">
        <v>86</v>
      </c>
      <c r="AF218" t="e">
        <f>VLOOKUP(AE218,empresas!B:D,3,FALSE)</f>
        <v>#N/A</v>
      </c>
    </row>
    <row r="219" spans="1:32" hidden="1" x14ac:dyDescent="0.25">
      <c r="A219" t="str">
        <f t="shared" si="3"/>
        <v>UPDATE operadores set no_empleado='10549', departamento_id=100, area_id=5,  direccion_id=6, estado='Activo', telefono='6121044480', rfc='YEAN870113JS3', calle='CARRETA', colonia='CAMINO REAL', cp='23088' WHERE id=573;</v>
      </c>
      <c r="B219">
        <v>573</v>
      </c>
      <c r="C219">
        <v>10549</v>
      </c>
      <c r="D219" t="s">
        <v>2145</v>
      </c>
      <c r="E219" t="s">
        <v>180</v>
      </c>
      <c r="F219" t="s">
        <v>181</v>
      </c>
      <c r="G219" t="s">
        <v>182</v>
      </c>
      <c r="H219">
        <f>VLOOKUP(G219,departamentos!B:C,2,FALSE)</f>
        <v>100</v>
      </c>
      <c r="I219" t="s">
        <v>28</v>
      </c>
      <c r="J219">
        <f>VLOOKUP(I219,areas!B:C,2,FALSE)</f>
        <v>5</v>
      </c>
      <c r="K219" t="s">
        <v>182</v>
      </c>
      <c r="L219">
        <f>VLOOKUP(K219,direcciones!B:C,2,FALSE)</f>
        <v>6</v>
      </c>
      <c r="M219" t="s">
        <v>51</v>
      </c>
      <c r="N219" t="s">
        <v>52</v>
      </c>
      <c r="O219" t="s">
        <v>53</v>
      </c>
      <c r="P219">
        <f>VLOOKUP(O219,plazas!C:G,5,FALSE)</f>
        <v>1</v>
      </c>
      <c r="Q219" t="s">
        <v>2146</v>
      </c>
      <c r="R219" t="s">
        <v>2147</v>
      </c>
      <c r="S219" t="s">
        <v>33</v>
      </c>
      <c r="V219" t="s">
        <v>59</v>
      </c>
      <c r="W219">
        <v>6121044480</v>
      </c>
      <c r="AA219" t="s">
        <v>2148</v>
      </c>
      <c r="AB219" t="s">
        <v>2149</v>
      </c>
      <c r="AC219" t="s">
        <v>728</v>
      </c>
      <c r="AD219">
        <v>23088</v>
      </c>
      <c r="AE219" t="s">
        <v>63</v>
      </c>
      <c r="AF219" t="e">
        <f>VLOOKUP(AE219,empresas!B:D,3,FALSE)</f>
        <v>#N/A</v>
      </c>
    </row>
    <row r="220" spans="1:32" hidden="1" x14ac:dyDescent="0.25">
      <c r="A220" t="str">
        <f t="shared" si="3"/>
        <v>UPDATE operadores set no_empleado='13522', departamento_id=105, area_id=19,  direccion_id=3, estado='Activo', telefono='9621779815', rfc='GUGA8709087T4', calle='BOULEVARD PRINCIPE AKISHINO', colonia='HORTALIZAS JAPONESAS', cp='30700' WHERE id=574;</v>
      </c>
      <c r="B220">
        <v>574</v>
      </c>
      <c r="C220">
        <v>13522</v>
      </c>
      <c r="D220" t="s">
        <v>489</v>
      </c>
      <c r="E220" t="s">
        <v>490</v>
      </c>
      <c r="F220" t="s">
        <v>490</v>
      </c>
      <c r="G220" t="s">
        <v>97</v>
      </c>
      <c r="H220">
        <f>VLOOKUP(G220,departamentos!B:C,2,FALSE)</f>
        <v>105</v>
      </c>
      <c r="I220" t="s">
        <v>98</v>
      </c>
      <c r="J220">
        <f>VLOOKUP(I220,areas!B:C,2,FALSE)</f>
        <v>19</v>
      </c>
      <c r="K220" t="s">
        <v>99</v>
      </c>
      <c r="L220">
        <f>VLOOKUP(K220,direcciones!B:C,2,FALSE)</f>
        <v>3</v>
      </c>
      <c r="M220" t="s">
        <v>491</v>
      </c>
      <c r="N220" t="s">
        <v>30</v>
      </c>
      <c r="O220" t="s">
        <v>78</v>
      </c>
      <c r="P220">
        <f>VLOOKUP(O220,plazas!C:G,5,FALSE)</f>
        <v>8</v>
      </c>
      <c r="R220" t="s">
        <v>492</v>
      </c>
      <c r="S220" t="s">
        <v>493</v>
      </c>
      <c r="T220" t="s">
        <v>494</v>
      </c>
      <c r="U220" t="s">
        <v>495</v>
      </c>
      <c r="V220" t="s">
        <v>59</v>
      </c>
      <c r="W220">
        <v>9621779815</v>
      </c>
      <c r="AA220" t="s">
        <v>496</v>
      </c>
      <c r="AB220" t="s">
        <v>497</v>
      </c>
      <c r="AC220" t="s">
        <v>498</v>
      </c>
      <c r="AD220">
        <v>30700</v>
      </c>
      <c r="AE220" t="s">
        <v>86</v>
      </c>
      <c r="AF220" t="e">
        <f>VLOOKUP(AE220,empresas!B:D,3,FALSE)</f>
        <v>#N/A</v>
      </c>
    </row>
    <row r="221" spans="1:32" hidden="1" x14ac:dyDescent="0.25">
      <c r="A221" t="str">
        <f t="shared" si="3"/>
        <v>UPDATE operadores set no_empleado='11641', departamento_id=12, area_id=5,  direccion_id=1, estado='Baja', telefono='2005011', rfc='GAHC920912UR9', calle='2A. PRIVADA DE LOS MISTERIOS', colonia='SAN MIGUEL DEL SOLDADO', cp='91315' WHERE id=575;</v>
      </c>
      <c r="B221">
        <v>575</v>
      </c>
      <c r="C221">
        <v>11641</v>
      </c>
      <c r="D221" t="s">
        <v>655</v>
      </c>
      <c r="E221" t="s">
        <v>656</v>
      </c>
      <c r="F221" t="s">
        <v>259</v>
      </c>
      <c r="G221" t="s">
        <v>27</v>
      </c>
      <c r="H221">
        <f>VLOOKUP(G221,departamentos!B:C,2,FALSE)</f>
        <v>12</v>
      </c>
      <c r="I221" t="s">
        <v>28</v>
      </c>
      <c r="J221">
        <f>VLOOKUP(I221,areas!B:C,2,FALSE)</f>
        <v>5</v>
      </c>
      <c r="K221" t="s">
        <v>28</v>
      </c>
      <c r="L221">
        <f>VLOOKUP(K221,direcciones!B:C,2,FALSE)</f>
        <v>1</v>
      </c>
      <c r="M221" t="s">
        <v>29</v>
      </c>
      <c r="N221" t="s">
        <v>262</v>
      </c>
      <c r="O221" t="s">
        <v>263</v>
      </c>
      <c r="P221">
        <f>VLOOKUP(O221,plazas!C:G,5,FALSE)</f>
        <v>9</v>
      </c>
      <c r="Q221" t="s">
        <v>657</v>
      </c>
      <c r="R221" t="s">
        <v>658</v>
      </c>
      <c r="S221" t="s">
        <v>33</v>
      </c>
      <c r="V221" t="s">
        <v>34</v>
      </c>
      <c r="W221">
        <v>2005011</v>
      </c>
      <c r="X221" t="s">
        <v>659</v>
      </c>
      <c r="Y221" t="s">
        <v>660</v>
      </c>
      <c r="Z221" s="1">
        <v>44703</v>
      </c>
      <c r="AA221" t="s">
        <v>661</v>
      </c>
      <c r="AB221" t="s">
        <v>662</v>
      </c>
      <c r="AC221" t="s">
        <v>663</v>
      </c>
      <c r="AD221">
        <v>91315</v>
      </c>
      <c r="AE221" t="s">
        <v>127</v>
      </c>
      <c r="AF221" t="e">
        <f>VLOOKUP(AE221,empresas!B:D,3,FALSE)</f>
        <v>#N/A</v>
      </c>
    </row>
    <row r="222" spans="1:32" hidden="1" x14ac:dyDescent="0.25">
      <c r="A222" t="str">
        <f t="shared" si="3"/>
        <v>UPDATE operadores set no_empleado='12331', departamento_id=100, area_id=5,  direccion_id=6, estado='Activo', telefono='0', rfc='MIDE960126S8A', calle='CALLE SIN NOMBRE MZA V1 LTE 10', colonia='CARIBE', cp='23477' WHERE id=576;</v>
      </c>
      <c r="B222">
        <v>576</v>
      </c>
      <c r="C222">
        <v>12331</v>
      </c>
      <c r="D222" t="s">
        <v>1081</v>
      </c>
      <c r="E222" t="s">
        <v>180</v>
      </c>
      <c r="F222" t="s">
        <v>181</v>
      </c>
      <c r="G222" t="s">
        <v>182</v>
      </c>
      <c r="H222">
        <f>VLOOKUP(G222,departamentos!B:C,2,FALSE)</f>
        <v>100</v>
      </c>
      <c r="I222" t="s">
        <v>28</v>
      </c>
      <c r="J222">
        <f>VLOOKUP(I222,areas!B:C,2,FALSE)</f>
        <v>5</v>
      </c>
      <c r="K222" t="s">
        <v>182</v>
      </c>
      <c r="L222">
        <f>VLOOKUP(K222,direcciones!B:C,2,FALSE)</f>
        <v>6</v>
      </c>
      <c r="M222" t="s">
        <v>327</v>
      </c>
      <c r="N222" t="s">
        <v>67</v>
      </c>
      <c r="O222" t="s">
        <v>53</v>
      </c>
      <c r="P222">
        <f>VLOOKUP(O222,plazas!C:G,5,FALSE)</f>
        <v>1</v>
      </c>
      <c r="Q222" t="s">
        <v>1082</v>
      </c>
      <c r="R222" t="s">
        <v>1083</v>
      </c>
      <c r="S222" t="s">
        <v>33</v>
      </c>
      <c r="V222" t="s">
        <v>59</v>
      </c>
      <c r="W222">
        <v>0</v>
      </c>
      <c r="AA222" t="s">
        <v>1084</v>
      </c>
      <c r="AB222" t="s">
        <v>1085</v>
      </c>
      <c r="AC222" t="s">
        <v>1086</v>
      </c>
      <c r="AD222">
        <v>23477</v>
      </c>
      <c r="AE222" t="s">
        <v>63</v>
      </c>
      <c r="AF222" t="e">
        <f>VLOOKUP(AE222,empresas!B:D,3,FALSE)</f>
        <v>#N/A</v>
      </c>
    </row>
    <row r="223" spans="1:32" hidden="1" x14ac:dyDescent="0.25">
      <c r="A223" t="str">
        <f t="shared" si="3"/>
        <v>UPDATE operadores set no_empleado='10464', departamento_id=105, area_id=20,  direccion_id=3, estado='Activo', telefono='', rfc='MIGE760523PX6', calle='AV 7A NORTE', colonia='CENTRO', cp='30700' WHERE id=577;</v>
      </c>
      <c r="B223">
        <v>577</v>
      </c>
      <c r="C223">
        <v>10464</v>
      </c>
      <c r="D223" t="s">
        <v>556</v>
      </c>
      <c r="E223" t="s">
        <v>219</v>
      </c>
      <c r="F223" t="s">
        <v>116</v>
      </c>
      <c r="G223" t="s">
        <v>97</v>
      </c>
      <c r="H223">
        <f>VLOOKUP(G223,departamentos!B:C,2,FALSE)</f>
        <v>105</v>
      </c>
      <c r="I223" t="s">
        <v>146</v>
      </c>
      <c r="J223">
        <f>VLOOKUP(I223,areas!B:C,2,FALSE)</f>
        <v>20</v>
      </c>
      <c r="K223" t="s">
        <v>99</v>
      </c>
      <c r="L223">
        <f>VLOOKUP(K223,direcciones!B:C,2,FALSE)</f>
        <v>3</v>
      </c>
      <c r="M223" t="s">
        <v>133</v>
      </c>
      <c r="N223" t="s">
        <v>52</v>
      </c>
      <c r="O223" t="s">
        <v>78</v>
      </c>
      <c r="P223">
        <f>VLOOKUP(O223,plazas!C:G,5,FALSE)</f>
        <v>8</v>
      </c>
      <c r="Q223" t="s">
        <v>557</v>
      </c>
      <c r="R223" t="s">
        <v>558</v>
      </c>
      <c r="S223" t="s">
        <v>223</v>
      </c>
      <c r="T223" t="s">
        <v>224</v>
      </c>
      <c r="U223" t="s">
        <v>225</v>
      </c>
      <c r="V223" t="s">
        <v>59</v>
      </c>
      <c r="AA223" t="s">
        <v>1095</v>
      </c>
      <c r="AB223" t="s">
        <v>1096</v>
      </c>
      <c r="AC223" t="s">
        <v>45</v>
      </c>
      <c r="AD223">
        <v>30700</v>
      </c>
      <c r="AE223" t="s">
        <v>86</v>
      </c>
      <c r="AF223" t="e">
        <f>VLOOKUP(AE223,empresas!B:D,3,FALSE)</f>
        <v>#N/A</v>
      </c>
    </row>
    <row r="224" spans="1:32" hidden="1" x14ac:dyDescent="0.25">
      <c r="A224" t="str">
        <f t="shared" si="3"/>
        <v>UPDATE operadores set no_empleado='10456', departamento_id=105, area_id=20,  direccion_id=3, estado='Activo', telefono='', rfc='MASE790116PK2', calle='CALLE DEL MARQUEZ  MZA. 47', colonia='COLINAS DEL REY', cp='30729' WHERE id=578;</v>
      </c>
      <c r="B224">
        <v>578</v>
      </c>
      <c r="C224">
        <v>10456</v>
      </c>
      <c r="D224" t="s">
        <v>493</v>
      </c>
      <c r="E224" t="s">
        <v>278</v>
      </c>
      <c r="F224" t="s">
        <v>279</v>
      </c>
      <c r="G224" t="s">
        <v>97</v>
      </c>
      <c r="H224">
        <f>VLOOKUP(G224,departamentos!B:C,2,FALSE)</f>
        <v>105</v>
      </c>
      <c r="I224" t="s">
        <v>146</v>
      </c>
      <c r="J224">
        <f>VLOOKUP(I224,areas!B:C,2,FALSE)</f>
        <v>20</v>
      </c>
      <c r="K224" t="s">
        <v>99</v>
      </c>
      <c r="L224">
        <f>VLOOKUP(K224,direcciones!B:C,2,FALSE)</f>
        <v>3</v>
      </c>
      <c r="M224" t="s">
        <v>133</v>
      </c>
      <c r="N224" t="s">
        <v>52</v>
      </c>
      <c r="O224" t="s">
        <v>78</v>
      </c>
      <c r="P224">
        <f>VLOOKUP(O224,plazas!C:G,5,FALSE)</f>
        <v>8</v>
      </c>
      <c r="Q224" t="s">
        <v>494</v>
      </c>
      <c r="R224" t="s">
        <v>495</v>
      </c>
      <c r="S224" t="s">
        <v>556</v>
      </c>
      <c r="T224" t="s">
        <v>557</v>
      </c>
      <c r="U224" t="s">
        <v>558</v>
      </c>
      <c r="V224" t="s">
        <v>59</v>
      </c>
      <c r="AA224" t="s">
        <v>1173</v>
      </c>
      <c r="AB224" t="s">
        <v>1174</v>
      </c>
      <c r="AC224" t="s">
        <v>1175</v>
      </c>
      <c r="AD224">
        <v>30729</v>
      </c>
      <c r="AE224" t="s">
        <v>86</v>
      </c>
      <c r="AF224" t="e">
        <f>VLOOKUP(AE224,empresas!B:D,3,FALSE)</f>
        <v>#N/A</v>
      </c>
    </row>
    <row r="225" spans="1:32" hidden="1" x14ac:dyDescent="0.25">
      <c r="A225" t="str">
        <f t="shared" si="3"/>
        <v>UPDATE operadores set no_empleado='12182', departamento_id=105, area_id=19,  direccion_id=3, estado='Activo', telefono='2281530998', rfc='CAMF811220268', calle='PRIMERA DE JAVIER MINA', colonia='CENTRO', cp='91500' WHERE id=579;</v>
      </c>
      <c r="B225">
        <v>579</v>
      </c>
      <c r="C225">
        <v>12182</v>
      </c>
      <c r="D225" t="s">
        <v>1278</v>
      </c>
      <c r="E225" t="s">
        <v>249</v>
      </c>
      <c r="F225" t="s">
        <v>26</v>
      </c>
      <c r="G225" t="s">
        <v>97</v>
      </c>
      <c r="H225">
        <f>VLOOKUP(G225,departamentos!B:C,2,FALSE)</f>
        <v>105</v>
      </c>
      <c r="I225" t="s">
        <v>98</v>
      </c>
      <c r="J225">
        <f>VLOOKUP(I225,areas!B:C,2,FALSE)</f>
        <v>19</v>
      </c>
      <c r="K225" t="s">
        <v>99</v>
      </c>
      <c r="L225">
        <f>VLOOKUP(K225,direcciones!B:C,2,FALSE)</f>
        <v>3</v>
      </c>
      <c r="M225" t="s">
        <v>1279</v>
      </c>
      <c r="N225" t="s">
        <v>134</v>
      </c>
      <c r="O225" t="s">
        <v>263</v>
      </c>
      <c r="P225">
        <f>VLOOKUP(O225,plazas!C:G,5,FALSE)</f>
        <v>9</v>
      </c>
      <c r="Q225" t="s">
        <v>1280</v>
      </c>
      <c r="R225" t="s">
        <v>1281</v>
      </c>
      <c r="S225" t="s">
        <v>867</v>
      </c>
      <c r="T225" t="s">
        <v>868</v>
      </c>
      <c r="U225" t="s">
        <v>869</v>
      </c>
      <c r="V225" t="s">
        <v>59</v>
      </c>
      <c r="W225">
        <v>2281530998</v>
      </c>
      <c r="AA225" t="s">
        <v>1282</v>
      </c>
      <c r="AB225" t="s">
        <v>1283</v>
      </c>
      <c r="AC225" t="s">
        <v>45</v>
      </c>
      <c r="AD225">
        <v>91500</v>
      </c>
      <c r="AE225" t="s">
        <v>271</v>
      </c>
      <c r="AF225">
        <f>VLOOKUP(AE225,empresas!B:D,3,FALSE)</f>
        <v>2</v>
      </c>
    </row>
    <row r="226" spans="1:32" hidden="1" x14ac:dyDescent="0.25">
      <c r="A226" t="str">
        <f t="shared" si="3"/>
        <v>UPDATE operadores set no_empleado='10375', departamento_id=13, area_id=20,  direccion_id=3, estado='Activo', telefono='', rfc='PESF790406DA4', calle='AV. EL TRIUNFO', colonia='COSTA VERDE', cp='30798' WHERE id=580;</v>
      </c>
      <c r="B226">
        <v>580</v>
      </c>
      <c r="C226">
        <v>10375</v>
      </c>
      <c r="D226" t="s">
        <v>1317</v>
      </c>
      <c r="E226" t="s">
        <v>143</v>
      </c>
      <c r="F226" t="s">
        <v>144</v>
      </c>
      <c r="G226" t="s">
        <v>145</v>
      </c>
      <c r="H226">
        <f>VLOOKUP(G226,departamentos!B:C,2,FALSE)</f>
        <v>13</v>
      </c>
      <c r="I226" t="s">
        <v>146</v>
      </c>
      <c r="J226">
        <f>VLOOKUP(I226,areas!B:C,2,FALSE)</f>
        <v>20</v>
      </c>
      <c r="K226" t="s">
        <v>99</v>
      </c>
      <c r="L226">
        <f>VLOOKUP(K226,direcciones!B:C,2,FALSE)</f>
        <v>3</v>
      </c>
      <c r="M226" t="s">
        <v>1318</v>
      </c>
      <c r="N226" t="s">
        <v>156</v>
      </c>
      <c r="O226" t="s">
        <v>78</v>
      </c>
      <c r="P226">
        <f>VLOOKUP(O226,plazas!C:G,5,FALSE)</f>
        <v>8</v>
      </c>
      <c r="Q226" t="s">
        <v>1319</v>
      </c>
      <c r="R226" t="s">
        <v>1320</v>
      </c>
      <c r="S226" t="s">
        <v>556</v>
      </c>
      <c r="T226" t="s">
        <v>557</v>
      </c>
      <c r="U226" t="s">
        <v>558</v>
      </c>
      <c r="V226" t="s">
        <v>59</v>
      </c>
      <c r="AA226" t="s">
        <v>1321</v>
      </c>
      <c r="AB226" t="s">
        <v>1322</v>
      </c>
      <c r="AC226" t="s">
        <v>1323</v>
      </c>
      <c r="AD226">
        <v>30798</v>
      </c>
      <c r="AE226" t="s">
        <v>86</v>
      </c>
      <c r="AF226" t="e">
        <f>VLOOKUP(AE226,empresas!B:D,3,FALSE)</f>
        <v>#N/A</v>
      </c>
    </row>
    <row r="227" spans="1:32" x14ac:dyDescent="0.25">
      <c r="A227" t="e">
        <f t="shared" si="3"/>
        <v>#N/A</v>
      </c>
      <c r="B227">
        <v>581</v>
      </c>
      <c r="C227">
        <v>14285</v>
      </c>
      <c r="D227" t="s">
        <v>1644</v>
      </c>
      <c r="E227" t="s">
        <v>1409</v>
      </c>
      <c r="F227" t="s">
        <v>259</v>
      </c>
      <c r="G227" t="s">
        <v>131</v>
      </c>
      <c r="H227" t="e">
        <f>VLOOKUP(G227,departamentos!B:C,2,FALSE)</f>
        <v>#N/A</v>
      </c>
      <c r="I227" t="s">
        <v>50</v>
      </c>
      <c r="J227">
        <f>VLOOKUP(I227,areas!B:C,2,FALSE)</f>
        <v>3</v>
      </c>
      <c r="K227" t="s">
        <v>132</v>
      </c>
      <c r="L227">
        <f>VLOOKUP(K227,direcciones!B:C,2,FALSE)</f>
        <v>2</v>
      </c>
      <c r="M227" t="s">
        <v>133</v>
      </c>
      <c r="N227" t="s">
        <v>30</v>
      </c>
      <c r="O227" t="s">
        <v>31</v>
      </c>
      <c r="P227">
        <f>VLOOKUP(O227,plazas!C:G,5,FALSE)</f>
        <v>4</v>
      </c>
      <c r="Q227" t="s">
        <v>1645</v>
      </c>
      <c r="R227" t="s">
        <v>1646</v>
      </c>
      <c r="S227" t="s">
        <v>33</v>
      </c>
      <c r="V227" t="s">
        <v>34</v>
      </c>
      <c r="W227">
        <v>6624599631</v>
      </c>
      <c r="AA227" t="s">
        <v>1647</v>
      </c>
      <c r="AB227" t="s">
        <v>773</v>
      </c>
      <c r="AC227" t="s">
        <v>994</v>
      </c>
      <c r="AD227">
        <v>83280</v>
      </c>
      <c r="AE227" t="s">
        <v>468</v>
      </c>
      <c r="AF227" t="e">
        <f>VLOOKUP(AE227,empresas!B:D,3,FALSE)</f>
        <v>#N/A</v>
      </c>
    </row>
    <row r="228" spans="1:32" hidden="1" x14ac:dyDescent="0.25">
      <c r="A228" t="str">
        <f t="shared" si="3"/>
        <v>UPDATE operadores set no_empleado='11702', departamento_id=105, area_id=20,  direccion_id=3, estado='Activo', telefono='6241911661', rfc='LIBJ760518F86', calle='EL LIMON MANZANA 3 LOTE 20', colonia='FRACCIONAMIENTO DUNAS SAN JOSE VIEJO', cp='91300' WHERE id=582;</v>
      </c>
      <c r="B228">
        <v>582</v>
      </c>
      <c r="C228">
        <v>11702</v>
      </c>
      <c r="D228" t="s">
        <v>1760</v>
      </c>
      <c r="E228" t="s">
        <v>1761</v>
      </c>
      <c r="F228" t="s">
        <v>116</v>
      </c>
      <c r="G228" t="s">
        <v>97</v>
      </c>
      <c r="H228">
        <f>VLOOKUP(G228,departamentos!B:C,2,FALSE)</f>
        <v>105</v>
      </c>
      <c r="I228" t="s">
        <v>146</v>
      </c>
      <c r="J228">
        <f>VLOOKUP(I228,areas!B:C,2,FALSE)</f>
        <v>20</v>
      </c>
      <c r="K228" t="s">
        <v>99</v>
      </c>
      <c r="L228">
        <f>VLOOKUP(K228,direcciones!B:C,2,FALSE)</f>
        <v>3</v>
      </c>
      <c r="M228" t="s">
        <v>327</v>
      </c>
      <c r="N228" t="s">
        <v>67</v>
      </c>
      <c r="O228" t="s">
        <v>53</v>
      </c>
      <c r="P228">
        <f>VLOOKUP(O228,plazas!C:G,5,FALSE)</f>
        <v>1</v>
      </c>
      <c r="Q228" t="s">
        <v>1762</v>
      </c>
      <c r="R228" t="s">
        <v>1763</v>
      </c>
      <c r="S228" t="s">
        <v>33</v>
      </c>
      <c r="V228" t="s">
        <v>59</v>
      </c>
      <c r="W228">
        <v>6241911661</v>
      </c>
      <c r="AA228" t="s">
        <v>1764</v>
      </c>
      <c r="AB228" t="s">
        <v>1765</v>
      </c>
      <c r="AC228" t="s">
        <v>1766</v>
      </c>
      <c r="AD228">
        <v>91300</v>
      </c>
      <c r="AE228" t="s">
        <v>75</v>
      </c>
      <c r="AF228" t="e">
        <f>VLOOKUP(AE228,empresas!B:D,3,FALSE)</f>
        <v>#N/A</v>
      </c>
    </row>
    <row r="229" spans="1:32" hidden="1" x14ac:dyDescent="0.25">
      <c r="A229" t="str">
        <f t="shared" si="3"/>
        <v>UPDATE operadores set no_empleado='10231', departamento_id=104, area_id=3,  direccion_id=7, estado='Activo', telefono='2281948371', rfc='VAOA750317C18', calle='AND GARDENIAS', colonia='NARANJAL DE AGUA SANTA', cp='91503' WHERE id=583;</v>
      </c>
      <c r="B229">
        <v>583</v>
      </c>
      <c r="C229">
        <v>10231</v>
      </c>
      <c r="D229" t="s">
        <v>2120</v>
      </c>
      <c r="E229" t="s">
        <v>235</v>
      </c>
      <c r="F229" t="s">
        <v>106</v>
      </c>
      <c r="G229" t="s">
        <v>260</v>
      </c>
      <c r="H229">
        <f>VLOOKUP(G229,departamentos!B:C,2,FALSE)</f>
        <v>104</v>
      </c>
      <c r="I229" t="s">
        <v>50</v>
      </c>
      <c r="J229">
        <f>VLOOKUP(I229,areas!B:C,2,FALSE)</f>
        <v>3</v>
      </c>
      <c r="K229" t="s">
        <v>108</v>
      </c>
      <c r="L229">
        <f>VLOOKUP(K229,direcciones!B:C,2,FALSE)</f>
        <v>7</v>
      </c>
      <c r="M229" t="s">
        <v>261</v>
      </c>
      <c r="N229" t="s">
        <v>262</v>
      </c>
      <c r="O229" t="s">
        <v>263</v>
      </c>
      <c r="P229">
        <f>VLOOKUP(O229,plazas!C:G,5,FALSE)</f>
        <v>9</v>
      </c>
      <c r="Q229" t="s">
        <v>2121</v>
      </c>
      <c r="R229" t="s">
        <v>2122</v>
      </c>
      <c r="S229" t="s">
        <v>257</v>
      </c>
      <c r="T229" t="s">
        <v>264</v>
      </c>
      <c r="U229" t="s">
        <v>265</v>
      </c>
      <c r="V229" t="s">
        <v>59</v>
      </c>
      <c r="W229">
        <v>2281948371</v>
      </c>
      <c r="AA229" t="s">
        <v>2123</v>
      </c>
      <c r="AB229" t="s">
        <v>2124</v>
      </c>
      <c r="AC229" t="s">
        <v>2125</v>
      </c>
      <c r="AD229">
        <v>91503</v>
      </c>
      <c r="AE229" t="s">
        <v>271</v>
      </c>
      <c r="AF229">
        <f>VLOOKUP(AE229,empresas!B:D,3,FALSE)</f>
        <v>2</v>
      </c>
    </row>
    <row r="230" spans="1:32" hidden="1" x14ac:dyDescent="0.25">
      <c r="A230" t="str">
        <f t="shared" si="3"/>
        <v>UPDATE operadores set no_empleado='11268', departamento_id=105, area_id=19,  direccion_id=3, estado='Activo', telefono='6241765974', rfc='LOVJ760623AY2', calle='MZ.23 LOTE 18', colonia='VILLA ASTURIAS', cp='23427' WHERE id=584;</v>
      </c>
      <c r="B230">
        <v>584</v>
      </c>
      <c r="C230">
        <v>11268</v>
      </c>
      <c r="D230" t="s">
        <v>2449</v>
      </c>
      <c r="E230" t="s">
        <v>96</v>
      </c>
      <c r="F230" t="s">
        <v>65</v>
      </c>
      <c r="G230" t="s">
        <v>97</v>
      </c>
      <c r="H230">
        <f>VLOOKUP(G230,departamentos!B:C,2,FALSE)</f>
        <v>105</v>
      </c>
      <c r="I230" t="s">
        <v>98</v>
      </c>
      <c r="J230">
        <f>VLOOKUP(I230,areas!B:C,2,FALSE)</f>
        <v>19</v>
      </c>
      <c r="K230" t="s">
        <v>99</v>
      </c>
      <c r="L230">
        <f>VLOOKUP(K230,direcciones!B:C,2,FALSE)</f>
        <v>3</v>
      </c>
      <c r="M230" t="s">
        <v>1666</v>
      </c>
      <c r="N230" t="s">
        <v>547</v>
      </c>
      <c r="O230" t="s">
        <v>53</v>
      </c>
      <c r="P230">
        <f>VLOOKUP(O230,plazas!C:G,5,FALSE)</f>
        <v>1</v>
      </c>
      <c r="R230" t="s">
        <v>2450</v>
      </c>
      <c r="S230" t="s">
        <v>33</v>
      </c>
      <c r="V230" t="s">
        <v>59</v>
      </c>
      <c r="W230">
        <v>6241765974</v>
      </c>
      <c r="AA230" t="s">
        <v>2451</v>
      </c>
      <c r="AB230" t="s">
        <v>2452</v>
      </c>
      <c r="AC230" t="s">
        <v>2453</v>
      </c>
      <c r="AD230">
        <v>23427</v>
      </c>
      <c r="AE230" t="s">
        <v>75</v>
      </c>
      <c r="AF230" t="e">
        <f>VLOOKUP(AE230,empresas!B:D,3,FALSE)</f>
        <v>#N/A</v>
      </c>
    </row>
    <row r="231" spans="1:32" hidden="1" x14ac:dyDescent="0.25">
      <c r="A231" t="str">
        <f t="shared" si="3"/>
        <v>UPDATE operadores set no_empleado='14772', departamento_id=105, area_id=19,  direccion_id=3, estado='Activo', telefono='6151592354', rfc='NAEE890630J38', calle='AVENIDA REFORMA NO. 12 DPTO.2 C.P.23', colonia='CUAUHTEMOC', cp='23920' WHERE id=585;</v>
      </c>
      <c r="B231">
        <v>585</v>
      </c>
      <c r="C231">
        <v>14772</v>
      </c>
      <c r="D231" t="s">
        <v>2218</v>
      </c>
      <c r="E231" t="s">
        <v>586</v>
      </c>
      <c r="F231" t="s">
        <v>116</v>
      </c>
      <c r="G231" t="s">
        <v>97</v>
      </c>
      <c r="H231">
        <f>VLOOKUP(G231,departamentos!B:C,2,FALSE)</f>
        <v>105</v>
      </c>
      <c r="I231" t="s">
        <v>98</v>
      </c>
      <c r="J231">
        <f>VLOOKUP(I231,areas!B:C,2,FALSE)</f>
        <v>19</v>
      </c>
      <c r="K231" t="s">
        <v>99</v>
      </c>
      <c r="L231">
        <f>VLOOKUP(K231,direcciones!B:C,2,FALSE)</f>
        <v>3</v>
      </c>
      <c r="M231" t="s">
        <v>1108</v>
      </c>
      <c r="N231" t="s">
        <v>2219</v>
      </c>
      <c r="O231" t="s">
        <v>53</v>
      </c>
      <c r="P231">
        <f>VLOOKUP(O231,plazas!C:G,5,FALSE)</f>
        <v>1</v>
      </c>
      <c r="Q231" t="s">
        <v>2220</v>
      </c>
      <c r="R231" t="s">
        <v>2220</v>
      </c>
      <c r="S231" t="s">
        <v>2221</v>
      </c>
      <c r="T231" t="s">
        <v>2222</v>
      </c>
      <c r="U231" t="s">
        <v>2223</v>
      </c>
      <c r="V231" t="s">
        <v>59</v>
      </c>
      <c r="W231">
        <v>6151592354</v>
      </c>
      <c r="AA231" t="s">
        <v>2224</v>
      </c>
      <c r="AB231" t="s">
        <v>2225</v>
      </c>
      <c r="AC231" t="s">
        <v>2226</v>
      </c>
      <c r="AD231">
        <v>23920</v>
      </c>
      <c r="AE231" t="s">
        <v>75</v>
      </c>
      <c r="AF231" t="e">
        <f>VLOOKUP(AE231,empresas!B:D,3,FALSE)</f>
        <v>#N/A</v>
      </c>
    </row>
    <row r="232" spans="1:32" hidden="1" x14ac:dyDescent="0.25">
      <c r="A232" t="str">
        <f t="shared" si="3"/>
        <v>UPDATE operadores set no_empleado='12929', departamento_id=21, area_id=3,  direccion_id=5, estado='Activo', telefono='', rfc='DIRR720913KB5', calle='CERRADA COAJILOTE LT. 10 MZ 9', colonia='FRACC. FLORESTA', cp='30783' WHERE id=586;</v>
      </c>
      <c r="B232">
        <v>586</v>
      </c>
      <c r="C232">
        <v>12929</v>
      </c>
      <c r="D232" t="s">
        <v>1457</v>
      </c>
      <c r="E232" t="s">
        <v>1715</v>
      </c>
      <c r="F232" t="s">
        <v>259</v>
      </c>
      <c r="G232" t="s">
        <v>49</v>
      </c>
      <c r="H232">
        <f>VLOOKUP(G232,departamentos!B:C,2,FALSE)</f>
        <v>21</v>
      </c>
      <c r="I232" t="s">
        <v>50</v>
      </c>
      <c r="J232">
        <f>VLOOKUP(I232,areas!B:C,2,FALSE)</f>
        <v>3</v>
      </c>
      <c r="K232" t="s">
        <v>49</v>
      </c>
      <c r="L232">
        <f>VLOOKUP(K232,direcciones!B:C,2,FALSE)</f>
        <v>5</v>
      </c>
      <c r="M232" t="s">
        <v>133</v>
      </c>
      <c r="N232" t="s">
        <v>52</v>
      </c>
      <c r="O232" t="s">
        <v>78</v>
      </c>
      <c r="P232">
        <f>VLOOKUP(O232,plazas!C:G,5,FALSE)</f>
        <v>8</v>
      </c>
      <c r="Q232" t="s">
        <v>1458</v>
      </c>
      <c r="R232" t="s">
        <v>1459</v>
      </c>
      <c r="S232" t="s">
        <v>1718</v>
      </c>
      <c r="T232" t="s">
        <v>1719</v>
      </c>
      <c r="U232" t="s">
        <v>1720</v>
      </c>
      <c r="V232" t="s">
        <v>59</v>
      </c>
      <c r="AA232" t="s">
        <v>3382</v>
      </c>
      <c r="AB232" t="s">
        <v>3383</v>
      </c>
      <c r="AC232" t="s">
        <v>3384</v>
      </c>
      <c r="AD232">
        <v>30783</v>
      </c>
      <c r="AE232" t="s">
        <v>86</v>
      </c>
      <c r="AF232" t="e">
        <f>VLOOKUP(AE232,empresas!B:D,3,FALSE)</f>
        <v>#N/A</v>
      </c>
    </row>
    <row r="233" spans="1:32" hidden="1" x14ac:dyDescent="0.25">
      <c r="A233" t="str">
        <f t="shared" si="3"/>
        <v>UPDATE operadores set no_empleado='12742', departamento_id=105, area_id=19,  direccion_id=3, estado='Activo', telefono='0', rfc='DOOV8710116J3', calle='RANGEL S/N', colonia='COYOTE', cp='23300' WHERE id=587;</v>
      </c>
      <c r="B233">
        <v>587</v>
      </c>
      <c r="C233">
        <v>12742</v>
      </c>
      <c r="D233" t="s">
        <v>3586</v>
      </c>
      <c r="E233" t="s">
        <v>586</v>
      </c>
      <c r="F233" t="s">
        <v>116</v>
      </c>
      <c r="G233" t="s">
        <v>97</v>
      </c>
      <c r="H233">
        <f>VLOOKUP(G233,departamentos!B:C,2,FALSE)</f>
        <v>105</v>
      </c>
      <c r="I233" t="s">
        <v>98</v>
      </c>
      <c r="J233">
        <f>VLOOKUP(I233,areas!B:C,2,FALSE)</f>
        <v>19</v>
      </c>
      <c r="K233" t="s">
        <v>99</v>
      </c>
      <c r="L233">
        <f>VLOOKUP(K233,direcciones!B:C,2,FALSE)</f>
        <v>3</v>
      </c>
      <c r="M233" t="s">
        <v>2292</v>
      </c>
      <c r="N233" t="s">
        <v>1465</v>
      </c>
      <c r="O233" t="s">
        <v>53</v>
      </c>
      <c r="P233">
        <f>VLOOKUP(O233,plazas!C:G,5,FALSE)</f>
        <v>1</v>
      </c>
      <c r="Q233" t="s">
        <v>3587</v>
      </c>
      <c r="R233" t="s">
        <v>3588</v>
      </c>
      <c r="S233" t="s">
        <v>1953</v>
      </c>
      <c r="T233" t="s">
        <v>1954</v>
      </c>
      <c r="U233" t="s">
        <v>1955</v>
      </c>
      <c r="V233" t="s">
        <v>59</v>
      </c>
      <c r="W233">
        <v>0</v>
      </c>
      <c r="AA233" t="s">
        <v>3589</v>
      </c>
      <c r="AB233" t="s">
        <v>3590</v>
      </c>
      <c r="AC233" t="s">
        <v>3591</v>
      </c>
      <c r="AD233">
        <v>23300</v>
      </c>
      <c r="AE233" t="s">
        <v>75</v>
      </c>
      <c r="AF233" t="e">
        <f>VLOOKUP(AE233,empresas!B:D,3,FALSE)</f>
        <v>#N/A</v>
      </c>
    </row>
    <row r="234" spans="1:32" hidden="1" x14ac:dyDescent="0.25">
      <c r="A234" t="str">
        <f t="shared" si="3"/>
        <v>UPDATE operadores set no_empleado='10872', departamento_id=105, area_id=19,  direccion_id=3, estado='Activo', telefono='6621022900', rfc='VAVV861005T31', calle='CALLE COMERCIO SUR', colonia='LA CARIDAD', cp='83105' WHERE id=588;</v>
      </c>
      <c r="B234">
        <v>588</v>
      </c>
      <c r="C234">
        <v>10872</v>
      </c>
      <c r="D234" t="s">
        <v>3608</v>
      </c>
      <c r="E234" t="s">
        <v>586</v>
      </c>
      <c r="F234" t="s">
        <v>116</v>
      </c>
      <c r="G234" t="s">
        <v>97</v>
      </c>
      <c r="H234">
        <f>VLOOKUP(G234,departamentos!B:C,2,FALSE)</f>
        <v>105</v>
      </c>
      <c r="I234" t="s">
        <v>98</v>
      </c>
      <c r="J234">
        <f>VLOOKUP(I234,areas!B:C,2,FALSE)</f>
        <v>19</v>
      </c>
      <c r="K234" t="s">
        <v>99</v>
      </c>
      <c r="L234">
        <f>VLOOKUP(K234,direcciones!B:C,2,FALSE)</f>
        <v>3</v>
      </c>
      <c r="M234" t="s">
        <v>534</v>
      </c>
      <c r="N234" t="s">
        <v>243</v>
      </c>
      <c r="O234" t="s">
        <v>31</v>
      </c>
      <c r="P234">
        <f>VLOOKUP(O234,plazas!C:G,5,FALSE)</f>
        <v>4</v>
      </c>
      <c r="Q234" t="s">
        <v>3609</v>
      </c>
      <c r="R234" t="s">
        <v>3610</v>
      </c>
      <c r="S234" t="s">
        <v>612</v>
      </c>
      <c r="T234" t="s">
        <v>613</v>
      </c>
      <c r="U234" t="s">
        <v>614</v>
      </c>
      <c r="V234" t="s">
        <v>59</v>
      </c>
      <c r="W234">
        <v>6621022900</v>
      </c>
      <c r="AA234" t="s">
        <v>3611</v>
      </c>
      <c r="AB234" t="s">
        <v>3612</v>
      </c>
      <c r="AC234" t="s">
        <v>3613</v>
      </c>
      <c r="AD234">
        <v>83105</v>
      </c>
      <c r="AE234" t="s">
        <v>345</v>
      </c>
      <c r="AF234" t="e">
        <f>VLOOKUP(AE234,empresas!B:D,3,FALSE)</f>
        <v>#N/A</v>
      </c>
    </row>
    <row r="235" spans="1:32" hidden="1" x14ac:dyDescent="0.25">
      <c r="A235" t="str">
        <f t="shared" si="3"/>
        <v>UPDATE operadores set no_empleado='14298', departamento_id=12, area_id=5,  direccion_id=1, estado='Baja', telefono='6121593215', rfc='MOMJ980406DN2', calle='CJN GALEANA Y CAMPECHE SN HASTA TOPAR CON EL CERRO', colonia='Agustín Olachea', cp='23010' WHERE id=589;</v>
      </c>
      <c r="B235">
        <v>589</v>
      </c>
      <c r="C235">
        <v>14298</v>
      </c>
      <c r="D235" t="s">
        <v>1882</v>
      </c>
      <c r="E235" t="s">
        <v>26</v>
      </c>
      <c r="F235" t="s">
        <v>26</v>
      </c>
      <c r="G235" t="s">
        <v>27</v>
      </c>
      <c r="H235">
        <f>VLOOKUP(G235,departamentos!B:C,2,FALSE)</f>
        <v>12</v>
      </c>
      <c r="I235" t="s">
        <v>28</v>
      </c>
      <c r="J235">
        <f>VLOOKUP(I235,areas!B:C,2,FALSE)</f>
        <v>5</v>
      </c>
      <c r="K235" t="s">
        <v>28</v>
      </c>
      <c r="L235">
        <f>VLOOKUP(K235,direcciones!B:C,2,FALSE)</f>
        <v>1</v>
      </c>
      <c r="M235" t="s">
        <v>29</v>
      </c>
      <c r="N235" t="s">
        <v>52</v>
      </c>
      <c r="O235" t="s">
        <v>53</v>
      </c>
      <c r="P235">
        <f>VLOOKUP(O235,plazas!C:G,5,FALSE)</f>
        <v>1</v>
      </c>
      <c r="Q235" t="s">
        <v>1883</v>
      </c>
      <c r="R235" t="s">
        <v>1884</v>
      </c>
      <c r="S235" t="s">
        <v>33</v>
      </c>
      <c r="V235" t="s">
        <v>34</v>
      </c>
      <c r="W235">
        <v>6121593215</v>
      </c>
      <c r="X235">
        <v>249632</v>
      </c>
      <c r="Y235" t="s">
        <v>90</v>
      </c>
      <c r="Z235" s="1">
        <v>45923</v>
      </c>
      <c r="AA235" t="s">
        <v>1885</v>
      </c>
      <c r="AB235" t="s">
        <v>1886</v>
      </c>
      <c r="AC235" t="s">
        <v>1887</v>
      </c>
      <c r="AD235">
        <v>23010</v>
      </c>
      <c r="AE235" t="s">
        <v>75</v>
      </c>
      <c r="AF235" t="e">
        <f>VLOOKUP(AE235,empresas!B:D,3,FALSE)</f>
        <v>#N/A</v>
      </c>
    </row>
    <row r="236" spans="1:32" hidden="1" x14ac:dyDescent="0.25">
      <c r="A236" t="str">
        <f t="shared" si="3"/>
        <v>UPDATE operadores set no_empleado='11789', departamento_id=105, area_id=20,  direccion_id=3, estado='Activo', telefono='0', rfc='ROLM830522RX5', calle='DE LA CUERA 420', colonia='CAMINO REAL', cp='23088' WHERE id=590;</v>
      </c>
      <c r="B236">
        <v>590</v>
      </c>
      <c r="C236">
        <v>11789</v>
      </c>
      <c r="D236" t="s">
        <v>2596</v>
      </c>
      <c r="E236" t="s">
        <v>219</v>
      </c>
      <c r="F236" t="s">
        <v>116</v>
      </c>
      <c r="G236" t="s">
        <v>97</v>
      </c>
      <c r="H236">
        <f>VLOOKUP(G236,departamentos!B:C,2,FALSE)</f>
        <v>105</v>
      </c>
      <c r="I236" t="s">
        <v>146</v>
      </c>
      <c r="J236">
        <f>VLOOKUP(I236,areas!B:C,2,FALSE)</f>
        <v>20</v>
      </c>
      <c r="K236" t="s">
        <v>99</v>
      </c>
      <c r="L236">
        <f>VLOOKUP(K236,direcciones!B:C,2,FALSE)</f>
        <v>3</v>
      </c>
      <c r="M236" t="s">
        <v>51</v>
      </c>
      <c r="N236" t="s">
        <v>52</v>
      </c>
      <c r="O236" t="s">
        <v>53</v>
      </c>
      <c r="P236">
        <f>VLOOKUP(O236,plazas!C:G,5,FALSE)</f>
        <v>1</v>
      </c>
      <c r="Q236" t="s">
        <v>2597</v>
      </c>
      <c r="R236" t="s">
        <v>2598</v>
      </c>
      <c r="S236" t="s">
        <v>33</v>
      </c>
      <c r="V236" t="s">
        <v>59</v>
      </c>
      <c r="W236">
        <v>0</v>
      </c>
      <c r="AA236" t="s">
        <v>2943</v>
      </c>
      <c r="AB236" t="s">
        <v>2944</v>
      </c>
      <c r="AC236" t="s">
        <v>728</v>
      </c>
      <c r="AD236">
        <v>23088</v>
      </c>
      <c r="AE236" t="s">
        <v>75</v>
      </c>
      <c r="AF236" t="e">
        <f>VLOOKUP(AE236,empresas!B:D,3,FALSE)</f>
        <v>#N/A</v>
      </c>
    </row>
    <row r="237" spans="1:32" hidden="1" x14ac:dyDescent="0.25">
      <c r="A237" t="str">
        <f t="shared" si="3"/>
        <v>UPDATE operadores set no_empleado='10791', departamento_id=100, area_id=5,  direccion_id=6, estado='Baja', telefono='', rfc='DUBJ9006242C9', calle='19 AV. NORTE ENTRE 19 AV. ORIENTE', colonia='LOMAS DE SAYULA', cp='30740' WHERE id=592;</v>
      </c>
      <c r="B237">
        <v>592</v>
      </c>
      <c r="C237">
        <v>10791</v>
      </c>
      <c r="D237" t="s">
        <v>2385</v>
      </c>
      <c r="E237" t="s">
        <v>417</v>
      </c>
      <c r="F237" t="s">
        <v>65</v>
      </c>
      <c r="G237" t="s">
        <v>182</v>
      </c>
      <c r="H237">
        <f>VLOOKUP(G237,departamentos!B:C,2,FALSE)</f>
        <v>100</v>
      </c>
      <c r="I237" t="s">
        <v>28</v>
      </c>
      <c r="J237">
        <f>VLOOKUP(I237,areas!B:C,2,FALSE)</f>
        <v>5</v>
      </c>
      <c r="K237" t="s">
        <v>182</v>
      </c>
      <c r="L237">
        <f>VLOOKUP(K237,direcciones!B:C,2,FALSE)</f>
        <v>6</v>
      </c>
      <c r="M237" t="s">
        <v>133</v>
      </c>
      <c r="N237" t="s">
        <v>52</v>
      </c>
      <c r="O237" t="s">
        <v>78</v>
      </c>
      <c r="P237">
        <f>VLOOKUP(O237,plazas!C:G,5,FALSE)</f>
        <v>8</v>
      </c>
      <c r="R237" t="s">
        <v>2386</v>
      </c>
      <c r="S237" t="s">
        <v>33</v>
      </c>
      <c r="V237" t="s">
        <v>34</v>
      </c>
      <c r="AA237" t="s">
        <v>2387</v>
      </c>
      <c r="AB237" t="s">
        <v>2388</v>
      </c>
      <c r="AC237" t="s">
        <v>1011</v>
      </c>
      <c r="AD237">
        <v>30740</v>
      </c>
      <c r="AE237" t="s">
        <v>86</v>
      </c>
      <c r="AF237" t="e">
        <f>VLOOKUP(AE237,empresas!B:D,3,FALSE)</f>
        <v>#N/A</v>
      </c>
    </row>
    <row r="238" spans="1:32" hidden="1" x14ac:dyDescent="0.25">
      <c r="A238" t="str">
        <f t="shared" si="3"/>
        <v>UPDATE operadores set no_empleado='15431', departamento_id=105, area_id=19,  direccion_id=3, estado='Baja', telefono='6241795696', rfc='SACM970923DV1', calle='NEZAHUALCOYOTL E MEXICAS', colonia='OBRERA', cp='23472' WHERE id=594;</v>
      </c>
      <c r="B238">
        <v>594</v>
      </c>
      <c r="C238">
        <v>15431</v>
      </c>
      <c r="D238" t="s">
        <v>3064</v>
      </c>
      <c r="E238" t="s">
        <v>96</v>
      </c>
      <c r="F238" t="s">
        <v>65</v>
      </c>
      <c r="G238" t="s">
        <v>97</v>
      </c>
      <c r="H238">
        <f>VLOOKUP(G238,departamentos!B:C,2,FALSE)</f>
        <v>105</v>
      </c>
      <c r="I238" t="s">
        <v>98</v>
      </c>
      <c r="J238">
        <f>VLOOKUP(I238,areas!B:C,2,FALSE)</f>
        <v>19</v>
      </c>
      <c r="K238" t="s">
        <v>99</v>
      </c>
      <c r="L238">
        <f>VLOOKUP(K238,direcciones!B:C,2,FALSE)</f>
        <v>3</v>
      </c>
      <c r="M238" t="s">
        <v>1013</v>
      </c>
      <c r="N238" t="s">
        <v>101</v>
      </c>
      <c r="O238" t="s">
        <v>53</v>
      </c>
      <c r="P238">
        <f>VLOOKUP(O238,plazas!C:G,5,FALSE)</f>
        <v>1</v>
      </c>
      <c r="S238" t="s">
        <v>33</v>
      </c>
      <c r="V238" t="s">
        <v>34</v>
      </c>
      <c r="W238">
        <v>6241795696</v>
      </c>
      <c r="AA238" t="s">
        <v>3065</v>
      </c>
      <c r="AB238" t="s">
        <v>3066</v>
      </c>
      <c r="AC238" t="s">
        <v>3067</v>
      </c>
      <c r="AD238">
        <v>23472</v>
      </c>
      <c r="AE238" t="s">
        <v>94</v>
      </c>
      <c r="AF238" t="e">
        <f>VLOOKUP(AE238,empresas!B:D,3,FALSE)</f>
        <v>#N/A</v>
      </c>
    </row>
    <row r="239" spans="1:32" hidden="1" x14ac:dyDescent="0.25">
      <c r="A239" t="str">
        <f t="shared" si="3"/>
        <v>UPDATE operadores set no_empleado='15351', departamento_id=105, area_id=19,  direccion_id=3, estado='Activo', telefono='5536650801', rfc='CAMG630615FE1', calle='AV. BENITO JUAREZ', colonia='PROGRESISTA', cp='9240' WHERE id=595;</v>
      </c>
      <c r="B239">
        <v>595</v>
      </c>
      <c r="C239">
        <v>15351</v>
      </c>
      <c r="D239" t="s">
        <v>1437</v>
      </c>
      <c r="E239" t="s">
        <v>586</v>
      </c>
      <c r="F239" t="s">
        <v>116</v>
      </c>
      <c r="G239" t="s">
        <v>97</v>
      </c>
      <c r="H239">
        <f>VLOOKUP(G239,departamentos!B:C,2,FALSE)</f>
        <v>105</v>
      </c>
      <c r="I239" t="s">
        <v>98</v>
      </c>
      <c r="J239">
        <f>VLOOKUP(I239,areas!B:C,2,FALSE)</f>
        <v>19</v>
      </c>
      <c r="K239" t="s">
        <v>99</v>
      </c>
      <c r="L239">
        <f>VLOOKUP(K239,direcciones!B:C,2,FALSE)</f>
        <v>3</v>
      </c>
      <c r="M239" t="s">
        <v>1438</v>
      </c>
      <c r="N239" t="s">
        <v>262</v>
      </c>
      <c r="O239" t="s">
        <v>120</v>
      </c>
      <c r="P239">
        <f>VLOOKUP(O239,plazas!C:G,5,FALSE)</f>
        <v>5</v>
      </c>
      <c r="Q239" t="s">
        <v>1439</v>
      </c>
      <c r="R239" t="s">
        <v>1440</v>
      </c>
      <c r="S239" t="s">
        <v>223</v>
      </c>
      <c r="T239" t="s">
        <v>224</v>
      </c>
      <c r="U239" t="s">
        <v>225</v>
      </c>
      <c r="V239" t="s">
        <v>59</v>
      </c>
      <c r="W239">
        <v>5536650801</v>
      </c>
      <c r="AA239" t="s">
        <v>1441</v>
      </c>
      <c r="AB239" t="s">
        <v>1442</v>
      </c>
      <c r="AC239" t="s">
        <v>1443</v>
      </c>
      <c r="AD239">
        <v>9240</v>
      </c>
      <c r="AE239" t="s">
        <v>75</v>
      </c>
      <c r="AF239" t="e">
        <f>VLOOKUP(AE239,empresas!B:D,3,FALSE)</f>
        <v>#N/A</v>
      </c>
    </row>
    <row r="240" spans="1:32" x14ac:dyDescent="0.25">
      <c r="A240" t="e">
        <f t="shared" si="3"/>
        <v>#N/A</v>
      </c>
      <c r="B240">
        <v>598</v>
      </c>
      <c r="C240">
        <v>15478</v>
      </c>
      <c r="D240" t="s">
        <v>3340</v>
      </c>
      <c r="E240" t="s">
        <v>235</v>
      </c>
      <c r="F240" t="s">
        <v>106</v>
      </c>
      <c r="G240" t="s">
        <v>236</v>
      </c>
      <c r="H240" t="e">
        <f>VLOOKUP(G240,departamentos!B:C,2,FALSE)</f>
        <v>#N/A</v>
      </c>
      <c r="I240" t="s">
        <v>28</v>
      </c>
      <c r="J240">
        <f>VLOOKUP(I240,areas!B:C,2,FALSE)</f>
        <v>5</v>
      </c>
      <c r="K240" t="s">
        <v>28</v>
      </c>
      <c r="L240">
        <f>VLOOKUP(K240,direcciones!B:C,2,FALSE)</f>
        <v>1</v>
      </c>
      <c r="M240" t="s">
        <v>261</v>
      </c>
      <c r="N240" t="s">
        <v>262</v>
      </c>
      <c r="O240" t="s">
        <v>263</v>
      </c>
      <c r="P240">
        <f>VLOOKUP(O240,plazas!C:G,5,FALSE)</f>
        <v>9</v>
      </c>
      <c r="R240" t="s">
        <v>3341</v>
      </c>
      <c r="S240" t="s">
        <v>33</v>
      </c>
      <c r="V240" t="s">
        <v>34</v>
      </c>
      <c r="W240">
        <v>2283766976</v>
      </c>
      <c r="AA240" t="s">
        <v>3342</v>
      </c>
      <c r="AB240" t="s">
        <v>3343</v>
      </c>
      <c r="AC240" t="s">
        <v>3063</v>
      </c>
      <c r="AD240">
        <v>91159</v>
      </c>
      <c r="AE240" t="s">
        <v>271</v>
      </c>
      <c r="AF240">
        <f>VLOOKUP(AE240,empresas!B:D,3,FALSE)</f>
        <v>2</v>
      </c>
    </row>
    <row r="241" spans="1:32" hidden="1" x14ac:dyDescent="0.25">
      <c r="A241" t="str">
        <f t="shared" si="3"/>
        <v>UPDATE operadores set no_empleado='15392', departamento_id=12, area_id=5,  direccion_id=1, estado='Baja', telefono='2283350044', rfc='HEEI910809CM3', calle='VALENTIN CANALIZO ESQ CIUDAD DE LAS FLORES', colonia='REVOLUCION', cp='91100' WHERE id=599;</v>
      </c>
      <c r="B241">
        <v>599</v>
      </c>
      <c r="C241">
        <v>15392</v>
      </c>
      <c r="D241" t="s">
        <v>2254</v>
      </c>
      <c r="E241" t="s">
        <v>26</v>
      </c>
      <c r="F241" t="s">
        <v>26</v>
      </c>
      <c r="G241" t="s">
        <v>27</v>
      </c>
      <c r="H241">
        <f>VLOOKUP(G241,departamentos!B:C,2,FALSE)</f>
        <v>12</v>
      </c>
      <c r="I241" t="s">
        <v>28</v>
      </c>
      <c r="J241">
        <f>VLOOKUP(I241,areas!B:C,2,FALSE)</f>
        <v>5</v>
      </c>
      <c r="K241" t="s">
        <v>28</v>
      </c>
      <c r="L241">
        <f>VLOOKUP(K241,direcciones!B:C,2,FALSE)</f>
        <v>1</v>
      </c>
      <c r="M241" t="s">
        <v>29</v>
      </c>
      <c r="N241" t="s">
        <v>262</v>
      </c>
      <c r="O241" t="s">
        <v>263</v>
      </c>
      <c r="P241">
        <f>VLOOKUP(O241,plazas!C:G,5,FALSE)</f>
        <v>9</v>
      </c>
      <c r="Q241" t="s">
        <v>2255</v>
      </c>
      <c r="R241" t="s">
        <v>2256</v>
      </c>
      <c r="S241" t="s">
        <v>33</v>
      </c>
      <c r="V241" t="s">
        <v>34</v>
      </c>
      <c r="W241">
        <v>2283350044</v>
      </c>
      <c r="X241" t="s">
        <v>2257</v>
      </c>
      <c r="Y241" t="s">
        <v>665</v>
      </c>
      <c r="Z241" s="1">
        <v>45353</v>
      </c>
      <c r="AA241" t="s">
        <v>2258</v>
      </c>
      <c r="AB241" t="s">
        <v>2259</v>
      </c>
      <c r="AC241" t="s">
        <v>1548</v>
      </c>
      <c r="AD241">
        <v>91100</v>
      </c>
      <c r="AE241" t="s">
        <v>385</v>
      </c>
      <c r="AF241" t="e">
        <f>VLOOKUP(AE241,empresas!B:D,3,FALSE)</f>
        <v>#N/A</v>
      </c>
    </row>
    <row r="242" spans="1:32" hidden="1" x14ac:dyDescent="0.25">
      <c r="A242" t="str">
        <f t="shared" si="3"/>
        <v>UPDATE operadores set no_empleado='15528', departamento_id=12, area_id=5,  direccion_id=1, estado='Baja', telefono='6121410280', rfc='RICE900524UC5', calle='NORMAL URBANA', colonia='LOS OLIVOS', cp='23040' WHERE id=602;</v>
      </c>
      <c r="B242">
        <v>602</v>
      </c>
      <c r="C242">
        <v>15528</v>
      </c>
      <c r="D242" t="s">
        <v>1091</v>
      </c>
      <c r="E242" t="s">
        <v>65</v>
      </c>
      <c r="F242" t="s">
        <v>65</v>
      </c>
      <c r="G242" t="s">
        <v>27</v>
      </c>
      <c r="H242">
        <f>VLOOKUP(G242,departamentos!B:C,2,FALSE)</f>
        <v>12</v>
      </c>
      <c r="I242" t="s">
        <v>28</v>
      </c>
      <c r="J242">
        <f>VLOOKUP(I242,areas!B:C,2,FALSE)</f>
        <v>5</v>
      </c>
      <c r="K242" t="s">
        <v>28</v>
      </c>
      <c r="L242">
        <f>VLOOKUP(K242,direcciones!B:C,2,FALSE)</f>
        <v>1</v>
      </c>
      <c r="M242" t="s">
        <v>29</v>
      </c>
      <c r="N242" t="s">
        <v>52</v>
      </c>
      <c r="O242" t="s">
        <v>53</v>
      </c>
      <c r="P242">
        <f>VLOOKUP(O242,plazas!C:G,5,FALSE)</f>
        <v>1</v>
      </c>
      <c r="R242" t="s">
        <v>1092</v>
      </c>
      <c r="S242" t="s">
        <v>33</v>
      </c>
      <c r="V242" t="s">
        <v>34</v>
      </c>
      <c r="W242">
        <v>6121410280</v>
      </c>
      <c r="X242">
        <v>305996</v>
      </c>
      <c r="Y242" t="s">
        <v>199</v>
      </c>
      <c r="Z242" s="1">
        <v>45465</v>
      </c>
      <c r="AA242" t="s">
        <v>1093</v>
      </c>
      <c r="AB242" t="s">
        <v>1094</v>
      </c>
      <c r="AC242" t="s">
        <v>952</v>
      </c>
      <c r="AD242">
        <v>23040</v>
      </c>
      <c r="AE242" t="s">
        <v>75</v>
      </c>
      <c r="AF242" t="e">
        <f>VLOOKUP(AE242,empresas!B:D,3,FALSE)</f>
        <v>#N/A</v>
      </c>
    </row>
    <row r="243" spans="1:32" hidden="1" x14ac:dyDescent="0.25">
      <c r="A243" t="str">
        <f t="shared" si="3"/>
        <v>UPDATE operadores set no_empleado='15512', departamento_id=105, area_id=19,  direccion_id=3, estado='Activo', telefono='9641155939', rfc='ROMJ811230TI6', calle='CALLE ALLENDE Y EMILIANO ZAPATA.', colonia='XOCHILTEPEC', cp='30680' WHERE id=606;</v>
      </c>
      <c r="B243">
        <v>606</v>
      </c>
      <c r="C243">
        <v>15512</v>
      </c>
      <c r="D243" t="s">
        <v>1998</v>
      </c>
      <c r="E243" t="s">
        <v>249</v>
      </c>
      <c r="F243" t="s">
        <v>26</v>
      </c>
      <c r="G243" t="s">
        <v>97</v>
      </c>
      <c r="H243">
        <f>VLOOKUP(G243,departamentos!B:C,2,FALSE)</f>
        <v>105</v>
      </c>
      <c r="I243" t="s">
        <v>98</v>
      </c>
      <c r="J243">
        <f>VLOOKUP(I243,areas!B:C,2,FALSE)</f>
        <v>19</v>
      </c>
      <c r="K243" t="s">
        <v>99</v>
      </c>
      <c r="L243">
        <f>VLOOKUP(K243,direcciones!B:C,2,FALSE)</f>
        <v>3</v>
      </c>
      <c r="M243" t="s">
        <v>1999</v>
      </c>
      <c r="N243" t="s">
        <v>243</v>
      </c>
      <c r="O243" t="s">
        <v>78</v>
      </c>
      <c r="P243">
        <f>VLOOKUP(O243,plazas!C:G,5,FALSE)</f>
        <v>8</v>
      </c>
      <c r="R243" t="s">
        <v>2000</v>
      </c>
      <c r="S243" t="s">
        <v>1044</v>
      </c>
      <c r="T243" t="s">
        <v>1045</v>
      </c>
      <c r="U243" t="s">
        <v>1046</v>
      </c>
      <c r="V243" t="s">
        <v>59</v>
      </c>
      <c r="W243">
        <v>9641155939</v>
      </c>
      <c r="AA243" t="s">
        <v>2001</v>
      </c>
      <c r="AB243" t="s">
        <v>2002</v>
      </c>
      <c r="AC243" t="s">
        <v>909</v>
      </c>
      <c r="AD243">
        <v>30680</v>
      </c>
      <c r="AE243" t="s">
        <v>86</v>
      </c>
      <c r="AF243" t="e">
        <f>VLOOKUP(AE243,empresas!B:D,3,FALSE)</f>
        <v>#N/A</v>
      </c>
    </row>
    <row r="244" spans="1:32" hidden="1" x14ac:dyDescent="0.25">
      <c r="A244" t="str">
        <f t="shared" si="3"/>
        <v>UPDATE operadores set no_empleado='15556', departamento_id=13, area_id=20,  direccion_id=3, estado='Baja', telefono='6622991548', rfc='FOAJ830805BJ4', calle='RAMON A. AMANTE', colonia='LAS AVES', cp='83129' WHERE id=607;</v>
      </c>
      <c r="B244">
        <v>607</v>
      </c>
      <c r="C244">
        <v>15556</v>
      </c>
      <c r="D244" t="s">
        <v>2515</v>
      </c>
      <c r="E244" t="s">
        <v>166</v>
      </c>
      <c r="F244" t="s">
        <v>144</v>
      </c>
      <c r="G244" t="s">
        <v>145</v>
      </c>
      <c r="H244">
        <f>VLOOKUP(G244,departamentos!B:C,2,FALSE)</f>
        <v>13</v>
      </c>
      <c r="I244" t="s">
        <v>146</v>
      </c>
      <c r="J244">
        <f>VLOOKUP(I244,areas!B:C,2,FALSE)</f>
        <v>20</v>
      </c>
      <c r="K244" t="s">
        <v>99</v>
      </c>
      <c r="L244">
        <f>VLOOKUP(K244,direcciones!B:C,2,FALSE)</f>
        <v>3</v>
      </c>
      <c r="M244" t="s">
        <v>133</v>
      </c>
      <c r="N244" t="s">
        <v>30</v>
      </c>
      <c r="O244" t="s">
        <v>31</v>
      </c>
      <c r="P244">
        <f>VLOOKUP(O244,plazas!C:G,5,FALSE)</f>
        <v>4</v>
      </c>
      <c r="Q244" t="s">
        <v>2516</v>
      </c>
      <c r="R244" t="s">
        <v>2517</v>
      </c>
      <c r="S244" t="s">
        <v>33</v>
      </c>
      <c r="V244" t="s">
        <v>34</v>
      </c>
      <c r="W244">
        <v>6622991548</v>
      </c>
      <c r="AA244" t="s">
        <v>2518</v>
      </c>
      <c r="AB244" t="s">
        <v>2519</v>
      </c>
      <c r="AC244" t="s">
        <v>2520</v>
      </c>
      <c r="AD244">
        <v>83129</v>
      </c>
      <c r="AE244" t="s">
        <v>345</v>
      </c>
      <c r="AF244" t="e">
        <f>VLOOKUP(AE244,empresas!B:D,3,FALSE)</f>
        <v>#N/A</v>
      </c>
    </row>
    <row r="245" spans="1:32" hidden="1" x14ac:dyDescent="0.25">
      <c r="A245" t="str">
        <f t="shared" si="3"/>
        <v>UPDATE operadores set no_empleado='12098', departamento_id=105, area_id=19,  direccion_id=3, estado='Activo', telefono='22 88 18 76 68', rfc='AAAI950628HN0', calle='DEL AGUACATE', colonia='RAFAEL LUCIO', cp='91315' WHERE id=608;</v>
      </c>
      <c r="B245">
        <v>608</v>
      </c>
      <c r="C245">
        <v>12098</v>
      </c>
      <c r="D245" t="s">
        <v>1653</v>
      </c>
      <c r="E245" t="s">
        <v>586</v>
      </c>
      <c r="F245" t="s">
        <v>116</v>
      </c>
      <c r="G245" t="s">
        <v>97</v>
      </c>
      <c r="H245">
        <f>VLOOKUP(G245,departamentos!B:C,2,FALSE)</f>
        <v>105</v>
      </c>
      <c r="I245" t="s">
        <v>98</v>
      </c>
      <c r="J245">
        <f>VLOOKUP(I245,areas!B:C,2,FALSE)</f>
        <v>19</v>
      </c>
      <c r="K245" t="s">
        <v>99</v>
      </c>
      <c r="L245">
        <f>VLOOKUP(K245,direcciones!B:C,2,FALSE)</f>
        <v>3</v>
      </c>
      <c r="M245" t="s">
        <v>1548</v>
      </c>
      <c r="N245" t="s">
        <v>156</v>
      </c>
      <c r="O245" t="s">
        <v>263</v>
      </c>
      <c r="P245">
        <f>VLOOKUP(O245,plazas!C:G,5,FALSE)</f>
        <v>9</v>
      </c>
      <c r="Q245" t="s">
        <v>1654</v>
      </c>
      <c r="R245" t="s">
        <v>1655</v>
      </c>
      <c r="S245" t="s">
        <v>877</v>
      </c>
      <c r="T245" t="s">
        <v>878</v>
      </c>
      <c r="U245" t="s">
        <v>879</v>
      </c>
      <c r="V245" t="s">
        <v>59</v>
      </c>
      <c r="W245" t="s">
        <v>1656</v>
      </c>
      <c r="AA245" t="s">
        <v>1657</v>
      </c>
      <c r="AB245" t="s">
        <v>1658</v>
      </c>
      <c r="AC245" t="s">
        <v>438</v>
      </c>
      <c r="AD245">
        <v>91315</v>
      </c>
      <c r="AE245" t="s">
        <v>385</v>
      </c>
      <c r="AF245" t="e">
        <f>VLOOKUP(AE245,empresas!B:D,3,FALSE)</f>
        <v>#N/A</v>
      </c>
    </row>
    <row r="246" spans="1:32" hidden="1" x14ac:dyDescent="0.25">
      <c r="A246" t="str">
        <f t="shared" si="3"/>
        <v>UPDATE operadores set no_empleado='14528', departamento_id=105, area_id=19,  direccion_id=3, estado='Activo', telefono='9981290556', rfc='RAPM861122828', calle='14 DE SEPTIEMBRE S/N', colonia='CERRO COLORADO', cp='91028' WHERE id=609;</v>
      </c>
      <c r="B246">
        <v>609</v>
      </c>
      <c r="C246">
        <v>14528</v>
      </c>
      <c r="D246" t="s">
        <v>2855</v>
      </c>
      <c r="E246" t="s">
        <v>586</v>
      </c>
      <c r="F246" t="s">
        <v>116</v>
      </c>
      <c r="G246" t="s">
        <v>97</v>
      </c>
      <c r="H246">
        <f>VLOOKUP(G246,departamentos!B:C,2,FALSE)</f>
        <v>105</v>
      </c>
      <c r="I246" t="s">
        <v>98</v>
      </c>
      <c r="J246">
        <f>VLOOKUP(I246,areas!B:C,2,FALSE)</f>
        <v>19</v>
      </c>
      <c r="K246" t="s">
        <v>99</v>
      </c>
      <c r="L246">
        <f>VLOOKUP(K246,direcciones!B:C,2,FALSE)</f>
        <v>3</v>
      </c>
      <c r="M246" t="s">
        <v>2856</v>
      </c>
      <c r="N246" t="s">
        <v>156</v>
      </c>
      <c r="O246" t="s">
        <v>157</v>
      </c>
      <c r="P246" t="e">
        <f>VLOOKUP(O246,plazas!C:G,5,FALSE)</f>
        <v>#N/A</v>
      </c>
      <c r="Q246" t="s">
        <v>2857</v>
      </c>
      <c r="R246" t="s">
        <v>2858</v>
      </c>
      <c r="S246" t="s">
        <v>398</v>
      </c>
      <c r="T246" t="s">
        <v>399</v>
      </c>
      <c r="U246" t="s">
        <v>400</v>
      </c>
      <c r="V246" t="s">
        <v>59</v>
      </c>
      <c r="W246">
        <v>9981290556</v>
      </c>
      <c r="AA246" t="s">
        <v>2859</v>
      </c>
      <c r="AB246" t="s">
        <v>2860</v>
      </c>
      <c r="AC246" t="s">
        <v>696</v>
      </c>
      <c r="AD246">
        <v>91028</v>
      </c>
      <c r="AE246" t="s">
        <v>75</v>
      </c>
      <c r="AF246" t="e">
        <f>VLOOKUP(AE246,empresas!B:D,3,FALSE)</f>
        <v>#N/A</v>
      </c>
    </row>
    <row r="247" spans="1:32" hidden="1" x14ac:dyDescent="0.25">
      <c r="A247" t="str">
        <f t="shared" si="3"/>
        <v>UPDATE operadores set no_empleado='15646', departamento_id=12, area_id=5,  direccion_id=1, estado='Baja', telefono='3221559423', rfc='SAFA960212S68', calle='NUEVO MEXICO', colonia='LAS JUNTAS', cp='45590' WHERE id=610;</v>
      </c>
      <c r="B247">
        <v>610</v>
      </c>
      <c r="C247">
        <v>15646</v>
      </c>
      <c r="D247" t="s">
        <v>172</v>
      </c>
      <c r="E247" t="s">
        <v>26</v>
      </c>
      <c r="F247" t="s">
        <v>26</v>
      </c>
      <c r="G247" t="s">
        <v>27</v>
      </c>
      <c r="H247">
        <f>VLOOKUP(G247,departamentos!B:C,2,FALSE)</f>
        <v>12</v>
      </c>
      <c r="I247" t="s">
        <v>28</v>
      </c>
      <c r="J247">
        <f>VLOOKUP(I247,areas!B:C,2,FALSE)</f>
        <v>5</v>
      </c>
      <c r="K247" t="s">
        <v>28</v>
      </c>
      <c r="L247">
        <f>VLOOKUP(K247,direcciones!B:C,2,FALSE)</f>
        <v>1</v>
      </c>
      <c r="M247" t="s">
        <v>133</v>
      </c>
      <c r="N247" t="s">
        <v>134</v>
      </c>
      <c r="O247" t="s">
        <v>41</v>
      </c>
      <c r="P247">
        <f>VLOOKUP(O247,plazas!C:G,5,FALSE)</f>
        <v>3</v>
      </c>
      <c r="R247" t="s">
        <v>173</v>
      </c>
      <c r="S247" t="s">
        <v>33</v>
      </c>
      <c r="V247" t="s">
        <v>34</v>
      </c>
      <c r="W247">
        <v>3221559423</v>
      </c>
      <c r="X247" t="s">
        <v>174</v>
      </c>
      <c r="Y247" t="s">
        <v>90</v>
      </c>
      <c r="Z247" s="1">
        <v>45311</v>
      </c>
      <c r="AA247" t="s">
        <v>175</v>
      </c>
      <c r="AB247" t="s">
        <v>176</v>
      </c>
      <c r="AC247" t="s">
        <v>177</v>
      </c>
      <c r="AD247">
        <v>45590</v>
      </c>
      <c r="AE247" t="s">
        <v>178</v>
      </c>
      <c r="AF247" t="e">
        <f>VLOOKUP(AE247,empresas!B:D,3,FALSE)</f>
        <v>#N/A</v>
      </c>
    </row>
    <row r="248" spans="1:32" hidden="1" x14ac:dyDescent="0.25">
      <c r="A248" t="str">
        <f t="shared" si="3"/>
        <v>UPDATE operadores set no_empleado='15638', departamento_id=13, area_id=20,  direccion_id=3, estado='Baja', telefono='3320574761', rfc='GADS820917QH5', calle='ARCO VALENTE', colonia='ARCOS DE ZAPOPAN', cp='45130' WHERE id=611;</v>
      </c>
      <c r="B248">
        <v>611</v>
      </c>
      <c r="C248">
        <v>15638</v>
      </c>
      <c r="D248" t="s">
        <v>3479</v>
      </c>
      <c r="E248" t="s">
        <v>166</v>
      </c>
      <c r="F248" t="s">
        <v>144</v>
      </c>
      <c r="G248" t="s">
        <v>145</v>
      </c>
      <c r="H248">
        <f>VLOOKUP(G248,departamentos!B:C,2,FALSE)</f>
        <v>13</v>
      </c>
      <c r="I248" t="s">
        <v>146</v>
      </c>
      <c r="J248">
        <f>VLOOKUP(I248,areas!B:C,2,FALSE)</f>
        <v>20</v>
      </c>
      <c r="K248" t="s">
        <v>99</v>
      </c>
      <c r="L248">
        <f>VLOOKUP(K248,direcciones!B:C,2,FALSE)</f>
        <v>3</v>
      </c>
      <c r="M248" t="s">
        <v>133</v>
      </c>
      <c r="N248" t="s">
        <v>134</v>
      </c>
      <c r="O248" t="s">
        <v>41</v>
      </c>
      <c r="P248">
        <f>VLOOKUP(O248,plazas!C:G,5,FALSE)</f>
        <v>3</v>
      </c>
      <c r="Q248" t="s">
        <v>3480</v>
      </c>
      <c r="R248" t="s">
        <v>3481</v>
      </c>
      <c r="S248" t="s">
        <v>33</v>
      </c>
      <c r="V248" t="s">
        <v>34</v>
      </c>
      <c r="W248">
        <v>3320574761</v>
      </c>
      <c r="AA248" t="s">
        <v>3482</v>
      </c>
      <c r="AB248" t="s">
        <v>3483</v>
      </c>
      <c r="AC248" t="s">
        <v>171</v>
      </c>
      <c r="AD248">
        <v>45130</v>
      </c>
      <c r="AE248" t="s">
        <v>2460</v>
      </c>
      <c r="AF248" t="e">
        <f>VLOOKUP(AE248,empresas!B:D,3,FALSE)</f>
        <v>#N/A</v>
      </c>
    </row>
    <row r="249" spans="1:32" hidden="1" x14ac:dyDescent="0.25">
      <c r="A249" t="str">
        <f t="shared" si="3"/>
        <v>UPDATE operadores set no_empleado='13580', departamento_id=32, area_id=20,  direccion_id=3, estado='Activo', telefono='2282362812', rfc='COCW8609164F3', calle='PROLONGACION RUBEN DARIO', colonia='Fernando Gutiérrez Barrios', cp='91575' WHERE id=612;</v>
      </c>
      <c r="B249">
        <v>612</v>
      </c>
      <c r="C249">
        <v>13580</v>
      </c>
      <c r="D249" t="s">
        <v>2179</v>
      </c>
      <c r="E249" t="s">
        <v>2180</v>
      </c>
      <c r="F249" t="s">
        <v>518</v>
      </c>
      <c r="G249" t="s">
        <v>1034</v>
      </c>
      <c r="H249">
        <f>VLOOKUP(G249,departamentos!B:C,2,FALSE)</f>
        <v>32</v>
      </c>
      <c r="I249" t="s">
        <v>146</v>
      </c>
      <c r="J249">
        <f>VLOOKUP(I249,areas!B:C,2,FALSE)</f>
        <v>20</v>
      </c>
      <c r="K249" t="s">
        <v>99</v>
      </c>
      <c r="L249">
        <f>VLOOKUP(K249,direcciones!B:C,2,FALSE)</f>
        <v>3</v>
      </c>
      <c r="M249" t="s">
        <v>2181</v>
      </c>
      <c r="N249" t="s">
        <v>262</v>
      </c>
      <c r="O249" t="s">
        <v>263</v>
      </c>
      <c r="P249">
        <f>VLOOKUP(O249,plazas!C:G,5,FALSE)</f>
        <v>9</v>
      </c>
      <c r="Q249" t="s">
        <v>2182</v>
      </c>
      <c r="R249" t="s">
        <v>2183</v>
      </c>
      <c r="S249" t="s">
        <v>1026</v>
      </c>
      <c r="T249" t="s">
        <v>1035</v>
      </c>
      <c r="U249" t="s">
        <v>1029</v>
      </c>
      <c r="V249" t="s">
        <v>59</v>
      </c>
      <c r="W249">
        <v>2282362812</v>
      </c>
      <c r="AA249" t="s">
        <v>2184</v>
      </c>
      <c r="AB249" t="s">
        <v>2185</v>
      </c>
      <c r="AC249" t="s">
        <v>2186</v>
      </c>
      <c r="AD249">
        <v>91575</v>
      </c>
      <c r="AE249" t="s">
        <v>532</v>
      </c>
      <c r="AF249">
        <f>VLOOKUP(AE249,empresas!B:D,3,FALSE)</f>
        <v>12</v>
      </c>
    </row>
    <row r="250" spans="1:32" hidden="1" x14ac:dyDescent="0.25">
      <c r="A250" t="str">
        <f t="shared" si="3"/>
        <v>UPDATE operadores set no_empleado='15777', departamento_id=12, area_id=5,  direccion_id=1, estado='Baja', telefono='6122006367', rfc='CELL951107725', calle='5 DE MAYO E/ REGIDORES Y MINICIPIO LIBRE', colonia='FRANCISCO VILLA', cp='23030' WHERE id=613;</v>
      </c>
      <c r="B250">
        <v>613</v>
      </c>
      <c r="C250">
        <v>15777</v>
      </c>
      <c r="D250" t="s">
        <v>2667</v>
      </c>
      <c r="E250" t="s">
        <v>26</v>
      </c>
      <c r="F250" t="s">
        <v>26</v>
      </c>
      <c r="G250" t="s">
        <v>27</v>
      </c>
      <c r="H250">
        <f>VLOOKUP(G250,departamentos!B:C,2,FALSE)</f>
        <v>12</v>
      </c>
      <c r="I250" t="s">
        <v>28</v>
      </c>
      <c r="J250">
        <f>VLOOKUP(I250,areas!B:C,2,FALSE)</f>
        <v>5</v>
      </c>
      <c r="K250" t="s">
        <v>28</v>
      </c>
      <c r="L250">
        <f>VLOOKUP(K250,direcciones!B:C,2,FALSE)</f>
        <v>1</v>
      </c>
      <c r="M250" t="s">
        <v>29</v>
      </c>
      <c r="N250" t="s">
        <v>52</v>
      </c>
      <c r="O250" t="s">
        <v>53</v>
      </c>
      <c r="P250">
        <f>VLOOKUP(O250,plazas!C:G,5,FALSE)</f>
        <v>1</v>
      </c>
      <c r="R250" t="s">
        <v>2668</v>
      </c>
      <c r="S250" t="s">
        <v>33</v>
      </c>
      <c r="V250" t="s">
        <v>34</v>
      </c>
      <c r="W250">
        <v>6122006367</v>
      </c>
      <c r="X250">
        <v>274792</v>
      </c>
      <c r="Y250" t="s">
        <v>90</v>
      </c>
      <c r="Z250" s="1">
        <v>45339</v>
      </c>
      <c r="AA250" t="s">
        <v>2669</v>
      </c>
      <c r="AB250" t="s">
        <v>2670</v>
      </c>
      <c r="AC250" t="s">
        <v>883</v>
      </c>
      <c r="AD250">
        <v>23030</v>
      </c>
      <c r="AE250" t="s">
        <v>75</v>
      </c>
      <c r="AF250" t="e">
        <f>VLOOKUP(AE250,empresas!B:D,3,FALSE)</f>
        <v>#N/A</v>
      </c>
    </row>
    <row r="251" spans="1:32" hidden="1" x14ac:dyDescent="0.25">
      <c r="A251" t="str">
        <f t="shared" si="3"/>
        <v>UPDATE operadores set no_empleado='15789', departamento_id=12, area_id=5,  direccion_id=1, estado='Baja', telefono='3322523868', rfc='VAED931002QSA', calle='GOMEZ FARIAS', colonia='MEDRANO', cp='44410' WHERE id=615;</v>
      </c>
      <c r="B251">
        <v>615</v>
      </c>
      <c r="C251">
        <v>15789</v>
      </c>
      <c r="D251" t="s">
        <v>916</v>
      </c>
      <c r="E251" t="s">
        <v>65</v>
      </c>
      <c r="F251" t="s">
        <v>65</v>
      </c>
      <c r="G251" t="s">
        <v>27</v>
      </c>
      <c r="H251">
        <f>VLOOKUP(G251,departamentos!B:C,2,FALSE)</f>
        <v>12</v>
      </c>
      <c r="I251" t="s">
        <v>28</v>
      </c>
      <c r="J251">
        <f>VLOOKUP(I251,areas!B:C,2,FALSE)</f>
        <v>5</v>
      </c>
      <c r="K251" t="s">
        <v>28</v>
      </c>
      <c r="L251">
        <f>VLOOKUP(K251,direcciones!B:C,2,FALSE)</f>
        <v>1</v>
      </c>
      <c r="M251" t="s">
        <v>29</v>
      </c>
      <c r="N251" t="s">
        <v>40</v>
      </c>
      <c r="O251" t="s">
        <v>41</v>
      </c>
      <c r="P251">
        <f>VLOOKUP(O251,plazas!C:G,5,FALSE)</f>
        <v>3</v>
      </c>
      <c r="R251" t="s">
        <v>917</v>
      </c>
      <c r="S251" t="s">
        <v>33</v>
      </c>
      <c r="V251" t="s">
        <v>34</v>
      </c>
      <c r="W251">
        <v>3322523868</v>
      </c>
      <c r="AA251" t="s">
        <v>918</v>
      </c>
      <c r="AB251" t="s">
        <v>919</v>
      </c>
      <c r="AC251" t="s">
        <v>920</v>
      </c>
      <c r="AD251">
        <v>44410</v>
      </c>
      <c r="AE251" t="s">
        <v>46</v>
      </c>
      <c r="AF251" t="e">
        <f>VLOOKUP(AE251,empresas!B:D,3,FALSE)</f>
        <v>#N/A</v>
      </c>
    </row>
    <row r="252" spans="1:32" hidden="1" x14ac:dyDescent="0.25">
      <c r="A252" t="str">
        <f t="shared" si="3"/>
        <v>UPDATE operadores set no_empleado='15637', departamento_id=13, area_id=20,  direccion_id=3, estado='', telefono='3312874457', rfc='EUMA900721NA0', calle='ARCO DE GALVA', colonia='ARCOS DE ZAPOPAN', cp='45130' WHERE id=616;</v>
      </c>
      <c r="B252">
        <v>616</v>
      </c>
      <c r="C252">
        <v>15637</v>
      </c>
      <c r="D252" t="s">
        <v>165</v>
      </c>
      <c r="E252" t="s">
        <v>166</v>
      </c>
      <c r="F252" t="s">
        <v>144</v>
      </c>
      <c r="G252" t="s">
        <v>145</v>
      </c>
      <c r="H252">
        <f>VLOOKUP(G252,departamentos!B:C,2,FALSE)</f>
        <v>13</v>
      </c>
      <c r="I252" t="s">
        <v>146</v>
      </c>
      <c r="J252">
        <f>VLOOKUP(I252,areas!B:C,2,FALSE)</f>
        <v>20</v>
      </c>
      <c r="K252" t="s">
        <v>99</v>
      </c>
      <c r="L252">
        <f>VLOOKUP(K252,direcciones!B:C,2,FALSE)</f>
        <v>3</v>
      </c>
      <c r="M252" t="s">
        <v>133</v>
      </c>
      <c r="N252" t="s">
        <v>134</v>
      </c>
      <c r="O252" t="s">
        <v>41</v>
      </c>
      <c r="P252">
        <f>VLOOKUP(O252,plazas!C:G,5,FALSE)</f>
        <v>3</v>
      </c>
      <c r="Q252" t="s">
        <v>167</v>
      </c>
      <c r="R252" t="s">
        <v>168</v>
      </c>
      <c r="S252" t="s">
        <v>33</v>
      </c>
      <c r="W252">
        <v>3312874457</v>
      </c>
      <c r="AA252" t="s">
        <v>169</v>
      </c>
      <c r="AB252" t="s">
        <v>170</v>
      </c>
      <c r="AC252" t="s">
        <v>171</v>
      </c>
      <c r="AD252">
        <v>45130</v>
      </c>
      <c r="AE252" t="s">
        <v>46</v>
      </c>
      <c r="AF252" t="e">
        <f>VLOOKUP(AE252,empresas!B:D,3,FALSE)</f>
        <v>#N/A</v>
      </c>
    </row>
    <row r="253" spans="1:32" hidden="1" x14ac:dyDescent="0.25">
      <c r="A253" t="str">
        <f t="shared" si="3"/>
        <v>UPDATE operadores set no_empleado='15799', departamento_id=12, area_id=5,  direccion_id=1, estado='Baja', telefono='2281822248', rfc='TAMR860719I76', calle='MANUEL MARIA CONTRERAS', colonia='RAFAEL LUCIO', cp='91110' WHERE id=617;</v>
      </c>
      <c r="B253">
        <v>617</v>
      </c>
      <c r="C253">
        <v>15799</v>
      </c>
      <c r="D253" t="s">
        <v>3265</v>
      </c>
      <c r="E253" t="s">
        <v>65</v>
      </c>
      <c r="F253" t="s">
        <v>65</v>
      </c>
      <c r="G253" t="s">
        <v>27</v>
      </c>
      <c r="H253">
        <f>VLOOKUP(G253,departamentos!B:C,2,FALSE)</f>
        <v>12</v>
      </c>
      <c r="I253" t="s">
        <v>28</v>
      </c>
      <c r="J253">
        <f>VLOOKUP(I253,areas!B:C,2,FALSE)</f>
        <v>5</v>
      </c>
      <c r="K253" t="s">
        <v>28</v>
      </c>
      <c r="L253">
        <f>VLOOKUP(K253,direcciones!B:C,2,FALSE)</f>
        <v>1</v>
      </c>
      <c r="M253" t="s">
        <v>29</v>
      </c>
      <c r="N253" t="s">
        <v>262</v>
      </c>
      <c r="O253" t="s">
        <v>263</v>
      </c>
      <c r="P253">
        <f>VLOOKUP(O253,plazas!C:G,5,FALSE)</f>
        <v>9</v>
      </c>
      <c r="R253" t="s">
        <v>3266</v>
      </c>
      <c r="S253" t="s">
        <v>33</v>
      </c>
      <c r="V253" t="s">
        <v>34</v>
      </c>
      <c r="W253">
        <v>2281822248</v>
      </c>
      <c r="X253" t="s">
        <v>3267</v>
      </c>
      <c r="Y253" t="s">
        <v>435</v>
      </c>
      <c r="Z253" s="1">
        <v>45184</v>
      </c>
      <c r="AA253" t="s">
        <v>3268</v>
      </c>
      <c r="AB253" t="s">
        <v>3269</v>
      </c>
      <c r="AC253" t="s">
        <v>438</v>
      </c>
      <c r="AD253">
        <v>91110</v>
      </c>
      <c r="AE253" t="s">
        <v>271</v>
      </c>
      <c r="AF253">
        <f>VLOOKUP(AE253,empresas!B:D,3,FALSE)</f>
        <v>2</v>
      </c>
    </row>
    <row r="254" spans="1:32" hidden="1" x14ac:dyDescent="0.25">
      <c r="A254" t="str">
        <f t="shared" si="3"/>
        <v>UPDATE operadores set no_empleado='15445', departamento_id=103, area_id=5,  direccion_id=7, estado='Baja', telefono='8116856687', rfc='LESJ9608277IA', calle='CALLE 12', colonia='PABLO GARCIA', cp='24080' WHERE id=618;</v>
      </c>
      <c r="B254">
        <v>618</v>
      </c>
      <c r="C254">
        <v>15445</v>
      </c>
      <c r="D254" t="s">
        <v>2342</v>
      </c>
      <c r="E254" t="s">
        <v>500</v>
      </c>
      <c r="F254" t="s">
        <v>500</v>
      </c>
      <c r="G254" t="s">
        <v>117</v>
      </c>
      <c r="H254">
        <f>VLOOKUP(G254,departamentos!B:C,2,FALSE)</f>
        <v>103</v>
      </c>
      <c r="I254" t="s">
        <v>28</v>
      </c>
      <c r="J254">
        <f>VLOOKUP(I254,areas!B:C,2,FALSE)</f>
        <v>5</v>
      </c>
      <c r="K254" t="s">
        <v>108</v>
      </c>
      <c r="L254">
        <f>VLOOKUP(K254,direcciones!B:C,2,FALSE)</f>
        <v>7</v>
      </c>
      <c r="M254" t="s">
        <v>501</v>
      </c>
      <c r="N254" t="s">
        <v>262</v>
      </c>
      <c r="O254" t="s">
        <v>263</v>
      </c>
      <c r="P254">
        <f>VLOOKUP(O254,plazas!C:G,5,FALSE)</f>
        <v>9</v>
      </c>
      <c r="R254" t="s">
        <v>2343</v>
      </c>
      <c r="S254" t="s">
        <v>33</v>
      </c>
      <c r="V254" t="s">
        <v>34</v>
      </c>
      <c r="W254">
        <v>8116856687</v>
      </c>
      <c r="AA254" t="s">
        <v>2344</v>
      </c>
      <c r="AB254" t="s">
        <v>1726</v>
      </c>
      <c r="AC254" t="s">
        <v>2345</v>
      </c>
      <c r="AD254">
        <v>24080</v>
      </c>
      <c r="AE254" t="s">
        <v>271</v>
      </c>
      <c r="AF254">
        <f>VLOOKUP(AE254,empresas!B:D,3,FALSE)</f>
        <v>2</v>
      </c>
    </row>
    <row r="255" spans="1:32" hidden="1" x14ac:dyDescent="0.25">
      <c r="A255" t="str">
        <f t="shared" si="3"/>
        <v>UPDATE operadores set no_empleado='15227', departamento_id=103, area_id=5,  direccion_id=7, estado='Baja', telefono='', rfc='BAPM8905069FA', calle='EMILIANO ZAPATA 6', colonia='AHUATEPEC, PUEBLA', cp='91020' WHERE id=619;</v>
      </c>
      <c r="B255">
        <v>619</v>
      </c>
      <c r="C255">
        <v>15227</v>
      </c>
      <c r="D255" t="s">
        <v>2967</v>
      </c>
      <c r="E255" t="s">
        <v>500</v>
      </c>
      <c r="F255" t="s">
        <v>500</v>
      </c>
      <c r="G255" t="s">
        <v>117</v>
      </c>
      <c r="H255">
        <f>VLOOKUP(G255,departamentos!B:C,2,FALSE)</f>
        <v>103</v>
      </c>
      <c r="I255" t="s">
        <v>28</v>
      </c>
      <c r="J255">
        <f>VLOOKUP(I255,areas!B:C,2,FALSE)</f>
        <v>5</v>
      </c>
      <c r="K255" t="s">
        <v>108</v>
      </c>
      <c r="L255">
        <f>VLOOKUP(K255,direcciones!B:C,2,FALSE)</f>
        <v>7</v>
      </c>
      <c r="M255" t="s">
        <v>501</v>
      </c>
      <c r="N255" t="s">
        <v>262</v>
      </c>
      <c r="O255" t="s">
        <v>263</v>
      </c>
      <c r="P255">
        <f>VLOOKUP(O255,plazas!C:G,5,FALSE)</f>
        <v>9</v>
      </c>
      <c r="R255" t="s">
        <v>2968</v>
      </c>
      <c r="S255" t="s">
        <v>33</v>
      </c>
      <c r="V255" t="s">
        <v>34</v>
      </c>
      <c r="AA255" t="s">
        <v>2969</v>
      </c>
      <c r="AB255" t="s">
        <v>2970</v>
      </c>
      <c r="AC255" t="s">
        <v>2971</v>
      </c>
      <c r="AD255">
        <v>91020</v>
      </c>
      <c r="AE255" t="s">
        <v>271</v>
      </c>
      <c r="AF255">
        <f>VLOOKUP(AE255,empresas!B:D,3,FALSE)</f>
        <v>2</v>
      </c>
    </row>
    <row r="256" spans="1:32" hidden="1" x14ac:dyDescent="0.25">
      <c r="A256" t="str">
        <f t="shared" si="3"/>
        <v>UPDATE operadores set no_empleado='16049', departamento_id=12, area_id=5,  direccion_id=1, estado='Baja', telefono='2283821692', rfc='GAMF8812308D6', calle='CUARTEL GENERAL', colonia='CAMPO DE TIRO', cp='91158' WHERE id=620;</v>
      </c>
      <c r="B256">
        <v>620</v>
      </c>
      <c r="C256">
        <v>16049</v>
      </c>
      <c r="D256" t="s">
        <v>1341</v>
      </c>
      <c r="E256" t="s">
        <v>26</v>
      </c>
      <c r="F256" t="s">
        <v>26</v>
      </c>
      <c r="G256" t="s">
        <v>27</v>
      </c>
      <c r="H256">
        <f>VLOOKUP(G256,departamentos!B:C,2,FALSE)</f>
        <v>12</v>
      </c>
      <c r="I256" t="s">
        <v>28</v>
      </c>
      <c r="J256">
        <f>VLOOKUP(I256,areas!B:C,2,FALSE)</f>
        <v>5</v>
      </c>
      <c r="K256" t="s">
        <v>28</v>
      </c>
      <c r="L256">
        <f>VLOOKUP(K256,direcciones!B:C,2,FALSE)</f>
        <v>1</v>
      </c>
      <c r="M256" t="s">
        <v>29</v>
      </c>
      <c r="N256" t="s">
        <v>262</v>
      </c>
      <c r="O256" t="s">
        <v>263</v>
      </c>
      <c r="P256">
        <f>VLOOKUP(O256,plazas!C:G,5,FALSE)</f>
        <v>9</v>
      </c>
      <c r="R256" t="s">
        <v>1342</v>
      </c>
      <c r="S256" t="s">
        <v>33</v>
      </c>
      <c r="V256" t="s">
        <v>34</v>
      </c>
      <c r="W256">
        <v>2283821692</v>
      </c>
      <c r="X256" t="s">
        <v>1343</v>
      </c>
      <c r="Y256" t="s">
        <v>665</v>
      </c>
      <c r="Z256" s="1">
        <v>45453</v>
      </c>
      <c r="AA256" t="s">
        <v>1344</v>
      </c>
      <c r="AB256" t="s">
        <v>1345</v>
      </c>
      <c r="AC256" t="s">
        <v>1346</v>
      </c>
      <c r="AD256">
        <v>91158</v>
      </c>
      <c r="AE256" t="s">
        <v>271</v>
      </c>
      <c r="AF256">
        <f>VLOOKUP(AE256,empresas!B:D,3,FALSE)</f>
        <v>2</v>
      </c>
    </row>
    <row r="257" spans="1:32" hidden="1" x14ac:dyDescent="0.25">
      <c r="A257" t="str">
        <f t="shared" si="3"/>
        <v>UPDATE operadores set no_empleado='16071', departamento_id=12, area_id=5,  direccion_id=1, estado='Baja', telefono='9621915766', rfc='TECC900303Q18', calle='15 AVENIDA NORTE, ENTRE 3RA Y 5TA NORTE', colonia='CENTRO', cp='30700' WHERE id=623;</v>
      </c>
      <c r="B257">
        <v>623</v>
      </c>
      <c r="C257">
        <v>16071</v>
      </c>
      <c r="D257" t="s">
        <v>729</v>
      </c>
      <c r="E257" t="s">
        <v>65</v>
      </c>
      <c r="F257" t="s">
        <v>65</v>
      </c>
      <c r="G257" t="s">
        <v>27</v>
      </c>
      <c r="H257">
        <f>VLOOKUP(G257,departamentos!B:C,2,FALSE)</f>
        <v>12</v>
      </c>
      <c r="I257" t="s">
        <v>28</v>
      </c>
      <c r="J257">
        <f>VLOOKUP(I257,areas!B:C,2,FALSE)</f>
        <v>5</v>
      </c>
      <c r="K257" t="s">
        <v>28</v>
      </c>
      <c r="L257">
        <f>VLOOKUP(K257,direcciones!B:C,2,FALSE)</f>
        <v>1</v>
      </c>
      <c r="M257" t="s">
        <v>29</v>
      </c>
      <c r="N257" t="s">
        <v>77</v>
      </c>
      <c r="O257" t="s">
        <v>78</v>
      </c>
      <c r="P257">
        <f>VLOOKUP(O257,plazas!C:G,5,FALSE)</f>
        <v>8</v>
      </c>
      <c r="R257" t="s">
        <v>730</v>
      </c>
      <c r="S257" t="s">
        <v>33</v>
      </c>
      <c r="V257" t="s">
        <v>34</v>
      </c>
      <c r="W257">
        <v>9621915766</v>
      </c>
      <c r="X257" t="s">
        <v>731</v>
      </c>
      <c r="Y257" t="s">
        <v>660</v>
      </c>
      <c r="Z257" s="1">
        <v>45199</v>
      </c>
      <c r="AA257" t="s">
        <v>732</v>
      </c>
      <c r="AB257" t="s">
        <v>733</v>
      </c>
      <c r="AC257" t="s">
        <v>45</v>
      </c>
      <c r="AD257">
        <v>30700</v>
      </c>
      <c r="AE257" t="s">
        <v>86</v>
      </c>
      <c r="AF257" t="e">
        <f>VLOOKUP(AE257,empresas!B:D,3,FALSE)</f>
        <v>#N/A</v>
      </c>
    </row>
    <row r="258" spans="1:32" hidden="1" x14ac:dyDescent="0.25">
      <c r="A258" t="str">
        <f t="shared" si="3"/>
        <v>UPDATE operadores set no_empleado='16097', departamento_id=12, area_id=5,  direccion_id=1, estado='Baja', telefono='3339706029', rfc='FERC930908970', calle='AVENIDA INDIGENA', colonia='MESA COLORADA PONIENTE', cp='45204' WHERE id=624;</v>
      </c>
      <c r="B258">
        <v>624</v>
      </c>
      <c r="C258">
        <v>16097</v>
      </c>
      <c r="D258" t="s">
        <v>649</v>
      </c>
      <c r="E258" t="s">
        <v>26</v>
      </c>
      <c r="F258" t="s">
        <v>26</v>
      </c>
      <c r="G258" t="s">
        <v>27</v>
      </c>
      <c r="H258">
        <f>VLOOKUP(G258,departamentos!B:C,2,FALSE)</f>
        <v>12</v>
      </c>
      <c r="I258" t="s">
        <v>28</v>
      </c>
      <c r="J258">
        <f>VLOOKUP(I258,areas!B:C,2,FALSE)</f>
        <v>5</v>
      </c>
      <c r="K258" t="s">
        <v>28</v>
      </c>
      <c r="L258">
        <f>VLOOKUP(K258,direcciones!B:C,2,FALSE)</f>
        <v>1</v>
      </c>
      <c r="M258" t="s">
        <v>133</v>
      </c>
      <c r="N258" t="s">
        <v>134</v>
      </c>
      <c r="O258" t="s">
        <v>41</v>
      </c>
      <c r="P258">
        <f>VLOOKUP(O258,plazas!C:G,5,FALSE)</f>
        <v>3</v>
      </c>
      <c r="R258" t="s">
        <v>650</v>
      </c>
      <c r="S258" t="s">
        <v>33</v>
      </c>
      <c r="V258" t="s">
        <v>34</v>
      </c>
      <c r="W258">
        <v>3339706029</v>
      </c>
      <c r="X258" t="s">
        <v>651</v>
      </c>
      <c r="Y258" t="s">
        <v>90</v>
      </c>
      <c r="Z258" s="1">
        <v>45977</v>
      </c>
      <c r="AA258" t="s">
        <v>652</v>
      </c>
      <c r="AB258" t="s">
        <v>653</v>
      </c>
      <c r="AC258" t="s">
        <v>654</v>
      </c>
      <c r="AD258">
        <v>45204</v>
      </c>
      <c r="AE258" t="s">
        <v>178</v>
      </c>
      <c r="AF258" t="e">
        <f>VLOOKUP(AE258,empresas!B:D,3,FALSE)</f>
        <v>#N/A</v>
      </c>
    </row>
    <row r="259" spans="1:32" x14ac:dyDescent="0.25">
      <c r="A259" t="e">
        <f t="shared" ref="A259:A322" si="4">CONCATENATE("UPDATE operadores set no_empleado='",C259,"', departamento_id=",H259,", area_id=",J259,",  direccion_id=",L259,", estado='",V259,"', telefono='",W259,"', rfc='",AA259,"', calle='",AB259,"', colonia='",AC259,"', cp='",AD259,"' WHERE id=",B259,";")</f>
        <v>#N/A</v>
      </c>
      <c r="B259">
        <v>625</v>
      </c>
      <c r="C259">
        <v>12980</v>
      </c>
      <c r="D259" t="s">
        <v>1380</v>
      </c>
      <c r="E259" t="s">
        <v>1209</v>
      </c>
      <c r="F259" t="s">
        <v>1209</v>
      </c>
      <c r="G259" t="s">
        <v>777</v>
      </c>
      <c r="H259" t="e">
        <f>VLOOKUP(G259,departamentos!B:C,2,FALSE)</f>
        <v>#N/A</v>
      </c>
      <c r="I259" t="s">
        <v>28</v>
      </c>
      <c r="J259">
        <f>VLOOKUP(I259,areas!B:C,2,FALSE)</f>
        <v>5</v>
      </c>
      <c r="K259" t="s">
        <v>28</v>
      </c>
      <c r="L259">
        <f>VLOOKUP(K259,direcciones!B:C,2,FALSE)</f>
        <v>1</v>
      </c>
      <c r="M259" t="s">
        <v>29</v>
      </c>
      <c r="N259" t="s">
        <v>40</v>
      </c>
      <c r="O259" t="s">
        <v>41</v>
      </c>
      <c r="P259">
        <f>VLOOKUP(O259,plazas!C:G,5,FALSE)</f>
        <v>3</v>
      </c>
      <c r="Q259" t="s">
        <v>1381</v>
      </c>
      <c r="R259" t="s">
        <v>1382</v>
      </c>
      <c r="S259" t="s">
        <v>33</v>
      </c>
      <c r="V259" t="s">
        <v>34</v>
      </c>
      <c r="X259" t="s">
        <v>1383</v>
      </c>
      <c r="Y259" t="s">
        <v>199</v>
      </c>
      <c r="Z259" s="1">
        <v>45082</v>
      </c>
      <c r="AA259" t="s">
        <v>1384</v>
      </c>
      <c r="AB259" t="s">
        <v>1385</v>
      </c>
      <c r="AC259" t="s">
        <v>1386</v>
      </c>
      <c r="AD259">
        <v>45588</v>
      </c>
      <c r="AE259" t="s">
        <v>46</v>
      </c>
      <c r="AF259" t="e">
        <f>VLOOKUP(AE259,empresas!B:D,3,FALSE)</f>
        <v>#N/A</v>
      </c>
    </row>
    <row r="260" spans="1:32" hidden="1" x14ac:dyDescent="0.25">
      <c r="A260" t="str">
        <f t="shared" si="4"/>
        <v>UPDATE operadores set no_empleado='11580', departamento_id=12, area_id=5,  direccion_id=1, estado='Baja', telefono='', rfc='LOSP911219TP9', calle='EDIF. LIQUIDAMBAR', colonia='FRACCIONAMIENTO LA PRADERA', cp='' WHERE id=626;</v>
      </c>
      <c r="B260">
        <v>626</v>
      </c>
      <c r="C260">
        <v>11580</v>
      </c>
      <c r="D260" t="s">
        <v>2270</v>
      </c>
      <c r="E260" t="s">
        <v>26</v>
      </c>
      <c r="F260" t="s">
        <v>26</v>
      </c>
      <c r="G260" t="s">
        <v>27</v>
      </c>
      <c r="H260">
        <f>VLOOKUP(G260,departamentos!B:C,2,FALSE)</f>
        <v>12</v>
      </c>
      <c r="I260" t="s">
        <v>28</v>
      </c>
      <c r="J260">
        <f>VLOOKUP(I260,areas!B:C,2,FALSE)</f>
        <v>5</v>
      </c>
      <c r="K260" t="s">
        <v>28</v>
      </c>
      <c r="L260">
        <f>VLOOKUP(K260,direcciones!B:C,2,FALSE)</f>
        <v>1</v>
      </c>
      <c r="M260" t="s">
        <v>1028</v>
      </c>
      <c r="N260" t="s">
        <v>134</v>
      </c>
      <c r="O260" t="s">
        <v>263</v>
      </c>
      <c r="P260">
        <f>VLOOKUP(O260,plazas!C:G,5,FALSE)</f>
        <v>9</v>
      </c>
      <c r="R260" t="s">
        <v>2271</v>
      </c>
      <c r="S260" t="s">
        <v>33</v>
      </c>
      <c r="V260" t="s">
        <v>34</v>
      </c>
      <c r="AA260" t="s">
        <v>2272</v>
      </c>
      <c r="AB260" t="s">
        <v>2273</v>
      </c>
      <c r="AC260" t="s">
        <v>2274</v>
      </c>
      <c r="AE260" t="s">
        <v>2275</v>
      </c>
      <c r="AF260" t="e">
        <f>VLOOKUP(AE260,empresas!B:D,3,FALSE)</f>
        <v>#N/A</v>
      </c>
    </row>
    <row r="261" spans="1:32" hidden="1" x14ac:dyDescent="0.25">
      <c r="A261" t="str">
        <f t="shared" si="4"/>
        <v>UPDATE operadores set no_empleado='16150', departamento_id=103, area_id=3,  direccion_id=7, estado='Activo', telefono='2288579331', rfc='FERL840705P75', calle='MACADAMIA', colonia='CASTILLO DE LAS ANIMAS', cp='91045' WHERE id=627;</v>
      </c>
      <c r="B261">
        <v>627</v>
      </c>
      <c r="C261">
        <v>16150</v>
      </c>
      <c r="D261" t="s">
        <v>2276</v>
      </c>
      <c r="E261" t="s">
        <v>1619</v>
      </c>
      <c r="F261" t="s">
        <v>259</v>
      </c>
      <c r="G261" t="s">
        <v>117</v>
      </c>
      <c r="H261">
        <f>VLOOKUP(G261,departamentos!B:C,2,FALSE)</f>
        <v>103</v>
      </c>
      <c r="I261" t="s">
        <v>50</v>
      </c>
      <c r="J261">
        <f>VLOOKUP(I261,areas!B:C,2,FALSE)</f>
        <v>3</v>
      </c>
      <c r="K261" t="s">
        <v>108</v>
      </c>
      <c r="L261">
        <f>VLOOKUP(K261,direcciones!B:C,2,FALSE)</f>
        <v>7</v>
      </c>
      <c r="M261" t="s">
        <v>261</v>
      </c>
      <c r="N261" t="s">
        <v>262</v>
      </c>
      <c r="O261" t="s">
        <v>263</v>
      </c>
      <c r="P261">
        <f>VLOOKUP(O261,plazas!C:G,5,FALSE)</f>
        <v>9</v>
      </c>
      <c r="R261" t="s">
        <v>2277</v>
      </c>
      <c r="S261" t="s">
        <v>257</v>
      </c>
      <c r="T261" t="s">
        <v>264</v>
      </c>
      <c r="U261" t="s">
        <v>265</v>
      </c>
      <c r="V261" t="s">
        <v>59</v>
      </c>
      <c r="W261">
        <v>2288579331</v>
      </c>
      <c r="X261" t="s">
        <v>2278</v>
      </c>
      <c r="Y261" t="s">
        <v>660</v>
      </c>
      <c r="Z261" s="1">
        <v>45361</v>
      </c>
      <c r="AA261" t="s">
        <v>2279</v>
      </c>
      <c r="AB261" t="s">
        <v>2280</v>
      </c>
      <c r="AC261" t="s">
        <v>2281</v>
      </c>
      <c r="AD261">
        <v>91045</v>
      </c>
      <c r="AE261" t="s">
        <v>271</v>
      </c>
      <c r="AF261">
        <f>VLOOKUP(AE261,empresas!B:D,3,FALSE)</f>
        <v>2</v>
      </c>
    </row>
    <row r="262" spans="1:32" hidden="1" x14ac:dyDescent="0.25">
      <c r="A262" t="str">
        <f t="shared" si="4"/>
        <v>UPDATE operadores set no_empleado='16154', departamento_id=12, area_id=5,  direccion_id=1, estado='Baja', telefono='3337071112', rfc='AAFA910526B70', calle='AV C', colonia='SEATTLE', cp='45150' WHERE id=629;</v>
      </c>
      <c r="B262">
        <v>629</v>
      </c>
      <c r="C262">
        <v>16154</v>
      </c>
      <c r="D262" t="s">
        <v>366</v>
      </c>
      <c r="E262" t="s">
        <v>26</v>
      </c>
      <c r="F262" t="s">
        <v>26</v>
      </c>
      <c r="G262" t="s">
        <v>27</v>
      </c>
      <c r="H262">
        <f>VLOOKUP(G262,departamentos!B:C,2,FALSE)</f>
        <v>12</v>
      </c>
      <c r="I262" t="s">
        <v>28</v>
      </c>
      <c r="J262">
        <f>VLOOKUP(I262,areas!B:C,2,FALSE)</f>
        <v>5</v>
      </c>
      <c r="K262" t="s">
        <v>28</v>
      </c>
      <c r="L262">
        <f>VLOOKUP(K262,direcciones!B:C,2,FALSE)</f>
        <v>1</v>
      </c>
      <c r="M262" t="s">
        <v>133</v>
      </c>
      <c r="N262" t="s">
        <v>134</v>
      </c>
      <c r="O262" t="s">
        <v>41</v>
      </c>
      <c r="P262">
        <f>VLOOKUP(O262,plazas!C:G,5,FALSE)</f>
        <v>3</v>
      </c>
      <c r="R262" t="s">
        <v>367</v>
      </c>
      <c r="S262" t="s">
        <v>33</v>
      </c>
      <c r="V262" t="s">
        <v>34</v>
      </c>
      <c r="W262">
        <v>3337071112</v>
      </c>
      <c r="AA262" t="s">
        <v>368</v>
      </c>
      <c r="AB262" t="s">
        <v>369</v>
      </c>
      <c r="AC262" t="s">
        <v>370</v>
      </c>
      <c r="AD262">
        <v>45150</v>
      </c>
      <c r="AE262" t="s">
        <v>46</v>
      </c>
      <c r="AF262" t="e">
        <f>VLOOKUP(AE262,empresas!B:D,3,FALSE)</f>
        <v>#N/A</v>
      </c>
    </row>
    <row r="263" spans="1:32" hidden="1" x14ac:dyDescent="0.25">
      <c r="A263" t="str">
        <f t="shared" si="4"/>
        <v>UPDATE operadores set no_empleado='16155', departamento_id=12, area_id=5,  direccion_id=1, estado='Baja', telefono='3231250457', rfc='VIGB980520IC7', calle='VALLE DE AMECA', colonia='PARQUE REAL', cp='45136' WHERE id=630;</v>
      </c>
      <c r="B263">
        <v>630</v>
      </c>
      <c r="C263">
        <v>16155</v>
      </c>
      <c r="D263" t="s">
        <v>540</v>
      </c>
      <c r="E263" t="s">
        <v>26</v>
      </c>
      <c r="F263" t="s">
        <v>26</v>
      </c>
      <c r="G263" t="s">
        <v>27</v>
      </c>
      <c r="H263">
        <f>VLOOKUP(G263,departamentos!B:C,2,FALSE)</f>
        <v>12</v>
      </c>
      <c r="I263" t="s">
        <v>28</v>
      </c>
      <c r="J263">
        <f>VLOOKUP(I263,areas!B:C,2,FALSE)</f>
        <v>5</v>
      </c>
      <c r="K263" t="s">
        <v>28</v>
      </c>
      <c r="L263">
        <f>VLOOKUP(K263,direcciones!B:C,2,FALSE)</f>
        <v>1</v>
      </c>
      <c r="M263" t="s">
        <v>133</v>
      </c>
      <c r="N263" t="s">
        <v>134</v>
      </c>
      <c r="O263" t="s">
        <v>41</v>
      </c>
      <c r="P263">
        <f>VLOOKUP(O263,plazas!C:G,5,FALSE)</f>
        <v>3</v>
      </c>
      <c r="R263" t="s">
        <v>541</v>
      </c>
      <c r="S263" t="s">
        <v>33</v>
      </c>
      <c r="V263" t="s">
        <v>34</v>
      </c>
      <c r="W263">
        <v>3231250457</v>
      </c>
      <c r="AA263" t="s">
        <v>542</v>
      </c>
      <c r="AB263" t="s">
        <v>543</v>
      </c>
      <c r="AC263" t="s">
        <v>544</v>
      </c>
      <c r="AD263">
        <v>45136</v>
      </c>
      <c r="AE263" t="s">
        <v>178</v>
      </c>
      <c r="AF263" t="e">
        <f>VLOOKUP(AE263,empresas!B:D,3,FALSE)</f>
        <v>#N/A</v>
      </c>
    </row>
    <row r="264" spans="1:32" hidden="1" x14ac:dyDescent="0.25">
      <c r="A264" t="str">
        <f t="shared" si="4"/>
        <v>UPDATE operadores set no_empleado='15631', departamento_id=103, area_id=5,  direccion_id=7, estado='Baja', telefono='2285910928', rfc='OITJ920608KV3', calle='FRESNO', colonia='TENGONAPA', cp='91350' WHERE id=632;</v>
      </c>
      <c r="B264">
        <v>632</v>
      </c>
      <c r="C264">
        <v>15631</v>
      </c>
      <c r="D264" t="s">
        <v>1835</v>
      </c>
      <c r="E264" t="s">
        <v>500</v>
      </c>
      <c r="F264" t="s">
        <v>500</v>
      </c>
      <c r="G264" t="s">
        <v>117</v>
      </c>
      <c r="H264">
        <f>VLOOKUP(G264,departamentos!B:C,2,FALSE)</f>
        <v>103</v>
      </c>
      <c r="I264" t="s">
        <v>28</v>
      </c>
      <c r="J264">
        <f>VLOOKUP(I264,areas!B:C,2,FALSE)</f>
        <v>5</v>
      </c>
      <c r="K264" t="s">
        <v>108</v>
      </c>
      <c r="L264">
        <f>VLOOKUP(K264,direcciones!B:C,2,FALSE)</f>
        <v>7</v>
      </c>
      <c r="M264" t="s">
        <v>501</v>
      </c>
      <c r="N264" t="s">
        <v>262</v>
      </c>
      <c r="O264" t="s">
        <v>263</v>
      </c>
      <c r="P264">
        <f>VLOOKUP(O264,plazas!C:G,5,FALSE)</f>
        <v>9</v>
      </c>
      <c r="R264" t="s">
        <v>1836</v>
      </c>
      <c r="S264" t="s">
        <v>33</v>
      </c>
      <c r="V264" t="s">
        <v>34</v>
      </c>
      <c r="W264">
        <v>2285910928</v>
      </c>
      <c r="AA264" t="s">
        <v>1837</v>
      </c>
      <c r="AB264" t="s">
        <v>1838</v>
      </c>
      <c r="AC264" t="s">
        <v>1839</v>
      </c>
      <c r="AD264">
        <v>91350</v>
      </c>
      <c r="AE264" t="s">
        <v>271</v>
      </c>
      <c r="AF264">
        <f>VLOOKUP(AE264,empresas!B:D,3,FALSE)</f>
        <v>2</v>
      </c>
    </row>
    <row r="265" spans="1:32" hidden="1" x14ac:dyDescent="0.25">
      <c r="A265" t="str">
        <f t="shared" si="4"/>
        <v>UPDATE operadores set no_empleado='16321', departamento_id=100, area_id=5,  direccion_id=6, estado='Baja', telefono='2283562373', rfc='DUGG8404187U8', calle='CAM A CHAPULTEPEC', colonia='LOS PLANES', cp='91370' WHERE id=633;</v>
      </c>
      <c r="B265">
        <v>633</v>
      </c>
      <c r="C265">
        <v>16321</v>
      </c>
      <c r="D265" t="s">
        <v>1524</v>
      </c>
      <c r="E265" t="s">
        <v>417</v>
      </c>
      <c r="F265" t="s">
        <v>65</v>
      </c>
      <c r="G265" t="s">
        <v>182</v>
      </c>
      <c r="H265">
        <f>VLOOKUP(G265,departamentos!B:C,2,FALSE)</f>
        <v>100</v>
      </c>
      <c r="I265" t="s">
        <v>28</v>
      </c>
      <c r="J265">
        <f>VLOOKUP(I265,areas!B:C,2,FALSE)</f>
        <v>5</v>
      </c>
      <c r="K265" t="s">
        <v>182</v>
      </c>
      <c r="L265">
        <f>VLOOKUP(K265,direcciones!B:C,2,FALSE)</f>
        <v>6</v>
      </c>
      <c r="M265" t="s">
        <v>376</v>
      </c>
      <c r="N265" t="s">
        <v>262</v>
      </c>
      <c r="O265" t="s">
        <v>263</v>
      </c>
      <c r="P265">
        <f>VLOOKUP(O265,plazas!C:G,5,FALSE)</f>
        <v>9</v>
      </c>
      <c r="R265" t="s">
        <v>1525</v>
      </c>
      <c r="S265" t="s">
        <v>33</v>
      </c>
      <c r="V265" t="s">
        <v>34</v>
      </c>
      <c r="W265">
        <v>2283562373</v>
      </c>
      <c r="X265" t="s">
        <v>1526</v>
      </c>
      <c r="Y265" t="s">
        <v>435</v>
      </c>
      <c r="Z265" s="1">
        <v>44869</v>
      </c>
      <c r="AA265" t="s">
        <v>1527</v>
      </c>
      <c r="AB265" t="s">
        <v>1528</v>
      </c>
      <c r="AC265" t="s">
        <v>1529</v>
      </c>
      <c r="AD265">
        <v>91370</v>
      </c>
      <c r="AE265" t="s">
        <v>127</v>
      </c>
      <c r="AF265" t="e">
        <f>VLOOKUP(AE265,empresas!B:D,3,FALSE)</f>
        <v>#N/A</v>
      </c>
    </row>
    <row r="266" spans="1:32" hidden="1" x14ac:dyDescent="0.25">
      <c r="A266" t="str">
        <f t="shared" si="4"/>
        <v>UPDATE operadores set no_empleado='16142', departamento_id=105, area_id=20,  direccion_id=3, estado='Activo', telefono='3335560068', rfc='DICL940527SS3', calle='C GOMEZ FARIAS', colonia='SAN ANDRES', cp='44810' WHERE id=635;</v>
      </c>
      <c r="B266">
        <v>635</v>
      </c>
      <c r="C266">
        <v>16142</v>
      </c>
      <c r="D266" t="s">
        <v>2613</v>
      </c>
      <c r="E266" t="s">
        <v>278</v>
      </c>
      <c r="F266" t="s">
        <v>279</v>
      </c>
      <c r="G266" t="s">
        <v>97</v>
      </c>
      <c r="H266">
        <f>VLOOKUP(G266,departamentos!B:C,2,FALSE)</f>
        <v>105</v>
      </c>
      <c r="I266" t="s">
        <v>146</v>
      </c>
      <c r="J266">
        <f>VLOOKUP(I266,areas!B:C,2,FALSE)</f>
        <v>20</v>
      </c>
      <c r="K266" t="s">
        <v>99</v>
      </c>
      <c r="L266">
        <f>VLOOKUP(K266,direcciones!B:C,2,FALSE)</f>
        <v>3</v>
      </c>
      <c r="M266" t="s">
        <v>133</v>
      </c>
      <c r="N266" t="s">
        <v>134</v>
      </c>
      <c r="O266" t="s">
        <v>41</v>
      </c>
      <c r="P266">
        <f>VLOOKUP(O266,plazas!C:G,5,FALSE)</f>
        <v>3</v>
      </c>
      <c r="Q266" t="s">
        <v>2614</v>
      </c>
      <c r="R266" t="s">
        <v>2615</v>
      </c>
      <c r="S266" t="s">
        <v>1264</v>
      </c>
      <c r="T266" t="s">
        <v>1265</v>
      </c>
      <c r="U266" t="s">
        <v>1266</v>
      </c>
      <c r="V266" t="s">
        <v>59</v>
      </c>
      <c r="W266">
        <v>3335560068</v>
      </c>
      <c r="AA266" t="s">
        <v>2616</v>
      </c>
      <c r="AB266" t="s">
        <v>2617</v>
      </c>
      <c r="AC266" t="s">
        <v>2618</v>
      </c>
      <c r="AD266">
        <v>44810</v>
      </c>
      <c r="AE266" t="s">
        <v>46</v>
      </c>
      <c r="AF266" t="e">
        <f>VLOOKUP(AE266,empresas!B:D,3,FALSE)</f>
        <v>#N/A</v>
      </c>
    </row>
    <row r="267" spans="1:32" hidden="1" x14ac:dyDescent="0.25">
      <c r="A267" t="str">
        <f t="shared" si="4"/>
        <v>UPDATE operadores set no_empleado='16157', departamento_id=13, area_id=20,  direccion_id=3, estado='Activo', telefono='3221759447', rfc='NAAH810813IF7', calle='C.VALLE', colonia='FRACC. CAMPO VERDE', cp='48290' WHERE id=636;</v>
      </c>
      <c r="B267">
        <v>636</v>
      </c>
      <c r="C267">
        <v>16157</v>
      </c>
      <c r="D267" t="s">
        <v>1624</v>
      </c>
      <c r="E267" t="s">
        <v>166</v>
      </c>
      <c r="F267" t="s">
        <v>144</v>
      </c>
      <c r="G267" t="s">
        <v>145</v>
      </c>
      <c r="H267">
        <f>VLOOKUP(G267,departamentos!B:C,2,FALSE)</f>
        <v>13</v>
      </c>
      <c r="I267" t="s">
        <v>146</v>
      </c>
      <c r="J267">
        <f>VLOOKUP(I267,areas!B:C,2,FALSE)</f>
        <v>20</v>
      </c>
      <c r="K267" t="s">
        <v>99</v>
      </c>
      <c r="L267">
        <f>VLOOKUP(K267,direcciones!B:C,2,FALSE)</f>
        <v>3</v>
      </c>
      <c r="M267" t="s">
        <v>898</v>
      </c>
      <c r="N267" t="s">
        <v>156</v>
      </c>
      <c r="O267" t="s">
        <v>209</v>
      </c>
      <c r="P267">
        <f>VLOOKUP(O267,plazas!C:G,5,FALSE)</f>
        <v>7</v>
      </c>
      <c r="Q267" t="s">
        <v>1625</v>
      </c>
      <c r="R267" t="s">
        <v>1626</v>
      </c>
      <c r="S267" t="s">
        <v>33</v>
      </c>
      <c r="V267" t="s">
        <v>59</v>
      </c>
      <c r="W267">
        <v>3221759447</v>
      </c>
      <c r="AA267" t="s">
        <v>1627</v>
      </c>
      <c r="AB267" t="s">
        <v>1628</v>
      </c>
      <c r="AC267" t="s">
        <v>1629</v>
      </c>
      <c r="AD267">
        <v>48290</v>
      </c>
      <c r="AE267" t="s">
        <v>217</v>
      </c>
      <c r="AF267">
        <f>VLOOKUP(AE267,empresas!B:D,3,FALSE)</f>
        <v>11</v>
      </c>
    </row>
    <row r="268" spans="1:32" hidden="1" x14ac:dyDescent="0.25">
      <c r="A268" t="str">
        <f t="shared" si="4"/>
        <v>UPDATE operadores set no_empleado='16325', departamento_id=12, area_id=5,  direccion_id=1, estado='Baja', telefono='6121086416', rfc='CEGM990512N56', calle='GUAMA', colonia='PERLA DEL GOLFO', cp='23088' WHERE id=639;</v>
      </c>
      <c r="B268">
        <v>639</v>
      </c>
      <c r="C268">
        <v>16325</v>
      </c>
      <c r="D268" t="s">
        <v>2293</v>
      </c>
      <c r="E268" t="s">
        <v>65</v>
      </c>
      <c r="F268" t="s">
        <v>65</v>
      </c>
      <c r="G268" t="s">
        <v>27</v>
      </c>
      <c r="H268">
        <f>VLOOKUP(G268,departamentos!B:C,2,FALSE)</f>
        <v>12</v>
      </c>
      <c r="I268" t="s">
        <v>28</v>
      </c>
      <c r="J268">
        <f>VLOOKUP(I268,areas!B:C,2,FALSE)</f>
        <v>5</v>
      </c>
      <c r="K268" t="s">
        <v>28</v>
      </c>
      <c r="L268">
        <f>VLOOKUP(K268,direcciones!B:C,2,FALSE)</f>
        <v>1</v>
      </c>
      <c r="M268" t="s">
        <v>29</v>
      </c>
      <c r="N268" t="s">
        <v>52</v>
      </c>
      <c r="O268" t="s">
        <v>53</v>
      </c>
      <c r="P268">
        <f>VLOOKUP(O268,plazas!C:G,5,FALSE)</f>
        <v>1</v>
      </c>
      <c r="R268" t="s">
        <v>2294</v>
      </c>
      <c r="S268" t="s">
        <v>33</v>
      </c>
      <c r="V268" t="s">
        <v>34</v>
      </c>
      <c r="W268">
        <v>6121086416</v>
      </c>
      <c r="X268">
        <v>292079</v>
      </c>
      <c r="Y268" t="s">
        <v>199</v>
      </c>
      <c r="Z268" s="1">
        <v>45407</v>
      </c>
      <c r="AA268" t="s">
        <v>2295</v>
      </c>
      <c r="AB268" t="s">
        <v>2296</v>
      </c>
      <c r="AC268" t="s">
        <v>2297</v>
      </c>
      <c r="AD268">
        <v>23088</v>
      </c>
      <c r="AE268" t="s">
        <v>75</v>
      </c>
      <c r="AF268" t="e">
        <f>VLOOKUP(AE268,empresas!B:D,3,FALSE)</f>
        <v>#N/A</v>
      </c>
    </row>
    <row r="269" spans="1:32" hidden="1" x14ac:dyDescent="0.25">
      <c r="A269" t="str">
        <f t="shared" si="4"/>
        <v>UPDATE operadores set no_empleado='15815', departamento_id=105, area_id=19,  direccion_id=3, estado='Baja', telefono='2283120264', rfc='DURM9201101N6', calle='ANTONIO M. QUIRASCO', colonia='SOSTENES M. BLANCO', cp='91113' WHERE id=640;</v>
      </c>
      <c r="B269">
        <v>640</v>
      </c>
      <c r="C269">
        <v>15815</v>
      </c>
      <c r="D269" t="s">
        <v>3058</v>
      </c>
      <c r="E269" t="s">
        <v>353</v>
      </c>
      <c r="F269" t="s">
        <v>354</v>
      </c>
      <c r="G269" t="s">
        <v>97</v>
      </c>
      <c r="H269">
        <f>VLOOKUP(G269,departamentos!B:C,2,FALSE)</f>
        <v>105</v>
      </c>
      <c r="I269" t="s">
        <v>98</v>
      </c>
      <c r="J269">
        <f>VLOOKUP(I269,areas!B:C,2,FALSE)</f>
        <v>19</v>
      </c>
      <c r="K269" t="s">
        <v>99</v>
      </c>
      <c r="L269">
        <f>VLOOKUP(K269,direcciones!B:C,2,FALSE)</f>
        <v>3</v>
      </c>
      <c r="M269" t="s">
        <v>3059</v>
      </c>
      <c r="N269" t="s">
        <v>243</v>
      </c>
      <c r="O269" t="s">
        <v>263</v>
      </c>
      <c r="P269">
        <f>VLOOKUP(O269,plazas!C:G,5,FALSE)</f>
        <v>9</v>
      </c>
      <c r="R269" t="s">
        <v>3060</v>
      </c>
      <c r="S269" t="s">
        <v>33</v>
      </c>
      <c r="V269" t="s">
        <v>34</v>
      </c>
      <c r="W269">
        <v>2283120264</v>
      </c>
      <c r="AA269" t="s">
        <v>3061</v>
      </c>
      <c r="AB269" t="s">
        <v>3062</v>
      </c>
      <c r="AC269" t="s">
        <v>3063</v>
      </c>
      <c r="AD269">
        <v>91113</v>
      </c>
      <c r="AE269" t="s">
        <v>385</v>
      </c>
      <c r="AF269" t="e">
        <f>VLOOKUP(AE269,empresas!B:D,3,FALSE)</f>
        <v>#N/A</v>
      </c>
    </row>
    <row r="270" spans="1:32" hidden="1" x14ac:dyDescent="0.25">
      <c r="A270" t="str">
        <f t="shared" si="4"/>
        <v>UPDATE operadores set no_empleado='14168', departamento_id=13, area_id=20,  direccion_id=3, estado='Activo', telefono='6121563204', rfc='BARJ900802AB7', calle='FABIAN CACHO COTA MZA 10 LTE 3', colonia='SANTA ROSA', cp='23427' WHERE id=642;</v>
      </c>
      <c r="B270">
        <v>642</v>
      </c>
      <c r="C270">
        <v>14168</v>
      </c>
      <c r="D270" t="s">
        <v>1962</v>
      </c>
      <c r="E270" t="s">
        <v>166</v>
      </c>
      <c r="F270" t="s">
        <v>144</v>
      </c>
      <c r="G270" t="s">
        <v>145</v>
      </c>
      <c r="H270">
        <f>VLOOKUP(G270,departamentos!B:C,2,FALSE)</f>
        <v>13</v>
      </c>
      <c r="I270" t="s">
        <v>146</v>
      </c>
      <c r="J270">
        <f>VLOOKUP(I270,areas!B:C,2,FALSE)</f>
        <v>20</v>
      </c>
      <c r="K270" t="s">
        <v>99</v>
      </c>
      <c r="L270">
        <f>VLOOKUP(K270,direcciones!B:C,2,FALSE)</f>
        <v>3</v>
      </c>
      <c r="M270" t="s">
        <v>327</v>
      </c>
      <c r="N270" t="s">
        <v>67</v>
      </c>
      <c r="O270" t="s">
        <v>53</v>
      </c>
      <c r="P270">
        <f>VLOOKUP(O270,plazas!C:G,5,FALSE)</f>
        <v>1</v>
      </c>
      <c r="Q270" t="s">
        <v>1963</v>
      </c>
      <c r="R270" t="s">
        <v>1964</v>
      </c>
      <c r="S270" t="s">
        <v>33</v>
      </c>
      <c r="V270" t="s">
        <v>59</v>
      </c>
      <c r="W270">
        <v>6121563204</v>
      </c>
      <c r="AA270" t="s">
        <v>1965</v>
      </c>
      <c r="AB270" t="s">
        <v>1966</v>
      </c>
      <c r="AC270" t="s">
        <v>1967</v>
      </c>
      <c r="AD270">
        <v>23427</v>
      </c>
      <c r="AE270" t="s">
        <v>63</v>
      </c>
      <c r="AF270" t="e">
        <f>VLOOKUP(AE270,empresas!B:D,3,FALSE)</f>
        <v>#N/A</v>
      </c>
    </row>
    <row r="271" spans="1:32" hidden="1" x14ac:dyDescent="0.25">
      <c r="A271" t="str">
        <f t="shared" si="4"/>
        <v>UPDATE operadores set no_empleado='16369', departamento_id=12, area_id=5,  direccion_id=1, estado='Baja', telefono='6241298053', rfc='MITJ980402EC0', calle='VISTA DEL SOL', colonia='VISTA HERMOSA', cp='23427' WHERE id=644;</v>
      </c>
      <c r="B271">
        <v>644</v>
      </c>
      <c r="C271">
        <v>16369</v>
      </c>
      <c r="D271" t="s">
        <v>2055</v>
      </c>
      <c r="E271" t="s">
        <v>65</v>
      </c>
      <c r="F271" t="s">
        <v>65</v>
      </c>
      <c r="G271" t="s">
        <v>27</v>
      </c>
      <c r="H271">
        <f>VLOOKUP(G271,departamentos!B:C,2,FALSE)</f>
        <v>12</v>
      </c>
      <c r="I271" t="s">
        <v>28</v>
      </c>
      <c r="J271">
        <f>VLOOKUP(I271,areas!B:C,2,FALSE)</f>
        <v>5</v>
      </c>
      <c r="K271" t="s">
        <v>28</v>
      </c>
      <c r="L271">
        <f>VLOOKUP(K271,direcciones!B:C,2,FALSE)</f>
        <v>1</v>
      </c>
      <c r="M271" t="s">
        <v>778</v>
      </c>
      <c r="N271" t="s">
        <v>67</v>
      </c>
      <c r="O271" t="s">
        <v>53</v>
      </c>
      <c r="P271">
        <f>VLOOKUP(O271,plazas!C:G,5,FALSE)</f>
        <v>1</v>
      </c>
      <c r="Q271" t="s">
        <v>2056</v>
      </c>
      <c r="R271" t="s">
        <v>2057</v>
      </c>
      <c r="S271" t="s">
        <v>33</v>
      </c>
      <c r="V271" t="s">
        <v>34</v>
      </c>
      <c r="W271">
        <v>6241298053</v>
      </c>
      <c r="X271">
        <v>211246</v>
      </c>
      <c r="Y271" t="s">
        <v>199</v>
      </c>
      <c r="Z271" s="1">
        <v>44924</v>
      </c>
      <c r="AA271" t="s">
        <v>2058</v>
      </c>
      <c r="AB271" t="s">
        <v>2059</v>
      </c>
      <c r="AC271" t="s">
        <v>551</v>
      </c>
      <c r="AD271">
        <v>23427</v>
      </c>
      <c r="AE271" t="s">
        <v>75</v>
      </c>
      <c r="AF271" t="e">
        <f>VLOOKUP(AE271,empresas!B:D,3,FALSE)</f>
        <v>#N/A</v>
      </c>
    </row>
    <row r="272" spans="1:32" hidden="1" x14ac:dyDescent="0.25">
      <c r="A272" t="str">
        <f t="shared" si="4"/>
        <v>UPDATE operadores set no_empleado='15695', departamento_id=105, area_id=19,  direccion_id=3, estado='Baja', telefono='6243140344', rfc='DAHJ750325IY5', calle='LOTE 14 LOS BARRILES', colonia='EL ANCON II', cp='23330' WHERE id=645;</v>
      </c>
      <c r="B272">
        <v>645</v>
      </c>
      <c r="C272">
        <v>15695</v>
      </c>
      <c r="D272" t="s">
        <v>2371</v>
      </c>
      <c r="E272" t="s">
        <v>96</v>
      </c>
      <c r="F272" t="s">
        <v>65</v>
      </c>
      <c r="G272" t="s">
        <v>97</v>
      </c>
      <c r="H272">
        <f>VLOOKUP(G272,departamentos!B:C,2,FALSE)</f>
        <v>105</v>
      </c>
      <c r="I272" t="s">
        <v>98</v>
      </c>
      <c r="J272">
        <f>VLOOKUP(I272,areas!B:C,2,FALSE)</f>
        <v>19</v>
      </c>
      <c r="K272" t="s">
        <v>99</v>
      </c>
      <c r="L272">
        <f>VLOOKUP(K272,direcciones!B:C,2,FALSE)</f>
        <v>3</v>
      </c>
      <c r="M272" t="s">
        <v>2108</v>
      </c>
      <c r="N272" t="s">
        <v>2109</v>
      </c>
      <c r="O272" t="s">
        <v>53</v>
      </c>
      <c r="P272">
        <f>VLOOKUP(O272,plazas!C:G,5,FALSE)</f>
        <v>1</v>
      </c>
      <c r="S272" t="s">
        <v>33</v>
      </c>
      <c r="V272" t="s">
        <v>34</v>
      </c>
      <c r="W272">
        <v>6243140344</v>
      </c>
      <c r="AA272" t="s">
        <v>2372</v>
      </c>
      <c r="AB272" t="s">
        <v>2373</v>
      </c>
      <c r="AC272" t="s">
        <v>2374</v>
      </c>
      <c r="AD272">
        <v>23330</v>
      </c>
      <c r="AE272" t="s">
        <v>75</v>
      </c>
      <c r="AF272" t="e">
        <f>VLOOKUP(AE272,empresas!B:D,3,FALSE)</f>
        <v>#N/A</v>
      </c>
    </row>
    <row r="273" spans="1:32" hidden="1" x14ac:dyDescent="0.25">
      <c r="A273" t="str">
        <f t="shared" si="4"/>
        <v>UPDATE operadores set no_empleado='10248', departamento_id=105, area_id=20,  direccion_id=3, estado='Activo', telefono='322 301 8620', rfc='LUPA690422M94', calle='SN', colonia='PARAISO DEL SOL', cp='23473' WHERE id=646;</v>
      </c>
      <c r="B273">
        <v>646</v>
      </c>
      <c r="C273">
        <v>10248</v>
      </c>
      <c r="D273" t="s">
        <v>2131</v>
      </c>
      <c r="E273" t="s">
        <v>278</v>
      </c>
      <c r="F273" t="s">
        <v>279</v>
      </c>
      <c r="G273" t="s">
        <v>97</v>
      </c>
      <c r="H273">
        <f>VLOOKUP(G273,departamentos!B:C,2,FALSE)</f>
        <v>105</v>
      </c>
      <c r="I273" t="s">
        <v>146</v>
      </c>
      <c r="J273">
        <f>VLOOKUP(I273,areas!B:C,2,FALSE)</f>
        <v>20</v>
      </c>
      <c r="K273" t="s">
        <v>99</v>
      </c>
      <c r="L273">
        <f>VLOOKUP(K273,direcciones!B:C,2,FALSE)</f>
        <v>3</v>
      </c>
      <c r="M273" t="s">
        <v>133</v>
      </c>
      <c r="N273" t="s">
        <v>52</v>
      </c>
      <c r="O273" t="s">
        <v>280</v>
      </c>
      <c r="P273">
        <f>VLOOKUP(O273,plazas!C:G,5,FALSE)</f>
        <v>14</v>
      </c>
      <c r="Q273" t="s">
        <v>2132</v>
      </c>
      <c r="R273" t="s">
        <v>2133</v>
      </c>
      <c r="S273" t="s">
        <v>33</v>
      </c>
      <c r="V273" t="s">
        <v>59</v>
      </c>
      <c r="W273" t="s">
        <v>2134</v>
      </c>
      <c r="AA273" t="s">
        <v>2135</v>
      </c>
      <c r="AB273" t="s">
        <v>2136</v>
      </c>
      <c r="AC273" t="s">
        <v>2137</v>
      </c>
      <c r="AD273">
        <v>23473</v>
      </c>
      <c r="AE273" t="s">
        <v>217</v>
      </c>
      <c r="AF273">
        <f>VLOOKUP(AE273,empresas!B:D,3,FALSE)</f>
        <v>11</v>
      </c>
    </row>
    <row r="274" spans="1:32" hidden="1" x14ac:dyDescent="0.25">
      <c r="A274" t="str">
        <f t="shared" si="4"/>
        <v>UPDATE operadores set no_empleado='16386', departamento_id=12, area_id=5,  direccion_id=1, estado='Baja', telefono='3322377419', rfc='SENC941013U4A', calle='GRANIZO', colonia='SANTA MONICA DE LOS CHORRITOS', cp='45200' WHERE id=647;</v>
      </c>
      <c r="B274">
        <v>647</v>
      </c>
      <c r="C274">
        <v>16386</v>
      </c>
      <c r="D274" t="s">
        <v>597</v>
      </c>
      <c r="E274" t="s">
        <v>26</v>
      </c>
      <c r="F274" t="s">
        <v>26</v>
      </c>
      <c r="G274" t="s">
        <v>27</v>
      </c>
      <c r="H274">
        <f>VLOOKUP(G274,departamentos!B:C,2,FALSE)</f>
        <v>12</v>
      </c>
      <c r="I274" t="s">
        <v>28</v>
      </c>
      <c r="J274">
        <f>VLOOKUP(I274,areas!B:C,2,FALSE)</f>
        <v>5</v>
      </c>
      <c r="K274" t="s">
        <v>28</v>
      </c>
      <c r="L274">
        <f>VLOOKUP(K274,direcciones!B:C,2,FALSE)</f>
        <v>1</v>
      </c>
      <c r="M274" t="s">
        <v>29</v>
      </c>
      <c r="N274" t="s">
        <v>40</v>
      </c>
      <c r="O274" t="s">
        <v>41</v>
      </c>
      <c r="P274">
        <f>VLOOKUP(O274,plazas!C:G,5,FALSE)</f>
        <v>3</v>
      </c>
      <c r="R274" t="s">
        <v>598</v>
      </c>
      <c r="S274" t="s">
        <v>33</v>
      </c>
      <c r="V274" t="s">
        <v>34</v>
      </c>
      <c r="W274">
        <v>3322377419</v>
      </c>
      <c r="AA274" t="s">
        <v>599</v>
      </c>
      <c r="AB274" t="s">
        <v>600</v>
      </c>
      <c r="AC274" t="s">
        <v>601</v>
      </c>
      <c r="AD274">
        <v>45200</v>
      </c>
      <c r="AE274" t="s">
        <v>46</v>
      </c>
      <c r="AF274" t="e">
        <f>VLOOKUP(AE274,empresas!B:D,3,FALSE)</f>
        <v>#N/A</v>
      </c>
    </row>
    <row r="275" spans="1:32" hidden="1" x14ac:dyDescent="0.25">
      <c r="A275" t="str">
        <f t="shared" si="4"/>
        <v>UPDATE operadores set no_empleado='16358', departamento_id=12, area_id=5,  direccion_id=1, estado='Baja', telefono='9641027926', rfc='ROLF881017L70', calle='NUEVA AMPLIACION DE SAN JOSE EL ALTO', colonia='SAN JOSE EL AMATE', cp='30763' WHERE id=648;</v>
      </c>
      <c r="B275">
        <v>648</v>
      </c>
      <c r="C275">
        <v>16358</v>
      </c>
      <c r="D275" t="s">
        <v>1243</v>
      </c>
      <c r="E275" t="s">
        <v>65</v>
      </c>
      <c r="F275" t="s">
        <v>65</v>
      </c>
      <c r="G275" t="s">
        <v>27</v>
      </c>
      <c r="H275">
        <f>VLOOKUP(G275,departamentos!B:C,2,FALSE)</f>
        <v>12</v>
      </c>
      <c r="I275" t="s">
        <v>28</v>
      </c>
      <c r="J275">
        <f>VLOOKUP(I275,areas!B:C,2,FALSE)</f>
        <v>5</v>
      </c>
      <c r="K275" t="s">
        <v>28</v>
      </c>
      <c r="L275">
        <f>VLOOKUP(K275,direcciones!B:C,2,FALSE)</f>
        <v>1</v>
      </c>
      <c r="M275" t="s">
        <v>29</v>
      </c>
      <c r="N275" t="s">
        <v>77</v>
      </c>
      <c r="O275" t="s">
        <v>78</v>
      </c>
      <c r="P275">
        <f>VLOOKUP(O275,plazas!C:G,5,FALSE)</f>
        <v>8</v>
      </c>
      <c r="R275" t="s">
        <v>1244</v>
      </c>
      <c r="S275" t="s">
        <v>33</v>
      </c>
      <c r="V275" t="s">
        <v>34</v>
      </c>
      <c r="W275">
        <v>9641027926</v>
      </c>
      <c r="AA275" t="s">
        <v>1245</v>
      </c>
      <c r="AB275" t="s">
        <v>1246</v>
      </c>
      <c r="AC275" t="s">
        <v>1247</v>
      </c>
      <c r="AD275">
        <v>30763</v>
      </c>
      <c r="AE275" t="s">
        <v>86</v>
      </c>
      <c r="AF275" t="e">
        <f>VLOOKUP(AE275,empresas!B:D,3,FALSE)</f>
        <v>#N/A</v>
      </c>
    </row>
    <row r="276" spans="1:32" hidden="1" x14ac:dyDescent="0.25">
      <c r="A276" t="str">
        <f t="shared" si="4"/>
        <v>UPDATE operadores set no_empleado='16399', departamento_id=12, area_id=5,  direccion_id=1, estado='Baja', telefono='5610645674', rfc='OIOG960301PT0', calle='REVOLUCION', colonia='TEAPAN', cp='91350' WHERE id=649;</v>
      </c>
      <c r="B276">
        <v>649</v>
      </c>
      <c r="C276">
        <v>16399</v>
      </c>
      <c r="D276" t="s">
        <v>1545</v>
      </c>
      <c r="E276" t="s">
        <v>65</v>
      </c>
      <c r="F276" t="s">
        <v>65</v>
      </c>
      <c r="G276" t="s">
        <v>27</v>
      </c>
      <c r="H276">
        <f>VLOOKUP(G276,departamentos!B:C,2,FALSE)</f>
        <v>12</v>
      </c>
      <c r="I276" t="s">
        <v>28</v>
      </c>
      <c r="J276">
        <f>VLOOKUP(I276,areas!B:C,2,FALSE)</f>
        <v>5</v>
      </c>
      <c r="K276" t="s">
        <v>28</v>
      </c>
      <c r="L276">
        <f>VLOOKUP(K276,direcciones!B:C,2,FALSE)</f>
        <v>1</v>
      </c>
      <c r="M276" t="s">
        <v>29</v>
      </c>
      <c r="N276" t="s">
        <v>262</v>
      </c>
      <c r="O276" t="s">
        <v>263</v>
      </c>
      <c r="P276">
        <f>VLOOKUP(O276,plazas!C:G,5,FALSE)</f>
        <v>9</v>
      </c>
      <c r="R276" t="s">
        <v>1546</v>
      </c>
      <c r="S276" t="s">
        <v>33</v>
      </c>
      <c r="V276" t="s">
        <v>34</v>
      </c>
      <c r="W276">
        <v>5610645674</v>
      </c>
      <c r="AA276" t="s">
        <v>1547</v>
      </c>
      <c r="AB276" t="s">
        <v>1548</v>
      </c>
      <c r="AC276" t="s">
        <v>1549</v>
      </c>
      <c r="AD276">
        <v>91350</v>
      </c>
      <c r="AE276" t="s">
        <v>271</v>
      </c>
      <c r="AF276">
        <f>VLOOKUP(AE276,empresas!B:D,3,FALSE)</f>
        <v>2</v>
      </c>
    </row>
    <row r="277" spans="1:32" hidden="1" x14ac:dyDescent="0.25">
      <c r="A277" t="str">
        <f t="shared" si="4"/>
        <v>UPDATE operadores set no_empleado='16340', departamento_id=13, area_id=20,  direccion_id=3, estado='Baja', telefono='+52 1 322 157 5994', rfc='CAOJ730624RG6', calle='TEYAHUALCO', colonia='FRACC, SANTA ELENA', cp='57877' WHERE id=650;</v>
      </c>
      <c r="B277">
        <v>650</v>
      </c>
      <c r="C277">
        <v>16340</v>
      </c>
      <c r="D277" t="s">
        <v>2364</v>
      </c>
      <c r="E277" t="s">
        <v>166</v>
      </c>
      <c r="F277" t="s">
        <v>144</v>
      </c>
      <c r="G277" t="s">
        <v>145</v>
      </c>
      <c r="H277">
        <f>VLOOKUP(G277,departamentos!B:C,2,FALSE)</f>
        <v>13</v>
      </c>
      <c r="I277" t="s">
        <v>146</v>
      </c>
      <c r="J277">
        <f>VLOOKUP(I277,areas!B:C,2,FALSE)</f>
        <v>20</v>
      </c>
      <c r="K277" t="s">
        <v>99</v>
      </c>
      <c r="L277">
        <f>VLOOKUP(K277,direcciones!B:C,2,FALSE)</f>
        <v>3</v>
      </c>
      <c r="M277" t="s">
        <v>133</v>
      </c>
      <c r="N277" t="s">
        <v>52</v>
      </c>
      <c r="O277" t="s">
        <v>280</v>
      </c>
      <c r="P277">
        <f>VLOOKUP(O277,plazas!C:G,5,FALSE)</f>
        <v>14</v>
      </c>
      <c r="Q277" t="s">
        <v>2365</v>
      </c>
      <c r="R277" t="s">
        <v>2366</v>
      </c>
      <c r="S277" t="s">
        <v>33</v>
      </c>
      <c r="V277" t="s">
        <v>34</v>
      </c>
      <c r="W277" t="s">
        <v>2367</v>
      </c>
      <c r="AA277" t="s">
        <v>2368</v>
      </c>
      <c r="AB277" t="s">
        <v>2369</v>
      </c>
      <c r="AC277" t="s">
        <v>2370</v>
      </c>
      <c r="AD277">
        <v>57877</v>
      </c>
      <c r="AE277" t="s">
        <v>217</v>
      </c>
      <c r="AF277">
        <f>VLOOKUP(AE277,empresas!B:D,3,FALSE)</f>
        <v>11</v>
      </c>
    </row>
    <row r="278" spans="1:32" hidden="1" x14ac:dyDescent="0.25">
      <c r="A278" t="str">
        <f t="shared" si="4"/>
        <v>UPDATE operadores set no_empleado='16388', departamento_id=12, area_id=5,  direccion_id=1, estado='Baja', telefono='2282293163', rfc='PIRO9305206G2', calle='ADALBERTO TEJEDA', colonia='CENTRO', cp='91320' WHERE id=651;</v>
      </c>
      <c r="B278">
        <v>651</v>
      </c>
      <c r="C278">
        <v>16388</v>
      </c>
      <c r="D278" t="s">
        <v>3126</v>
      </c>
      <c r="E278" t="s">
        <v>65</v>
      </c>
      <c r="F278" t="s">
        <v>65</v>
      </c>
      <c r="G278" t="s">
        <v>27</v>
      </c>
      <c r="H278">
        <f>VLOOKUP(G278,departamentos!B:C,2,FALSE)</f>
        <v>12</v>
      </c>
      <c r="I278" t="s">
        <v>28</v>
      </c>
      <c r="J278">
        <f>VLOOKUP(I278,areas!B:C,2,FALSE)</f>
        <v>5</v>
      </c>
      <c r="K278" t="s">
        <v>28</v>
      </c>
      <c r="L278">
        <f>VLOOKUP(K278,direcciones!B:C,2,FALSE)</f>
        <v>1</v>
      </c>
      <c r="M278" t="s">
        <v>29</v>
      </c>
      <c r="N278" t="s">
        <v>262</v>
      </c>
      <c r="O278" t="s">
        <v>263</v>
      </c>
      <c r="P278">
        <f>VLOOKUP(O278,plazas!C:G,5,FALSE)</f>
        <v>9</v>
      </c>
      <c r="Q278" t="s">
        <v>3127</v>
      </c>
      <c r="R278" t="s">
        <v>3128</v>
      </c>
      <c r="S278" t="s">
        <v>33</v>
      </c>
      <c r="V278" t="s">
        <v>34</v>
      </c>
      <c r="W278">
        <v>2282293163</v>
      </c>
      <c r="X278" t="s">
        <v>3129</v>
      </c>
      <c r="Y278" t="s">
        <v>435</v>
      </c>
      <c r="Z278" s="1">
        <v>44914</v>
      </c>
      <c r="AA278" t="s">
        <v>3130</v>
      </c>
      <c r="AB278" t="s">
        <v>3131</v>
      </c>
      <c r="AC278" t="s">
        <v>45</v>
      </c>
      <c r="AD278">
        <v>91320</v>
      </c>
      <c r="AE278" t="s">
        <v>271</v>
      </c>
      <c r="AF278">
        <f>VLOOKUP(AE278,empresas!B:D,3,FALSE)</f>
        <v>2</v>
      </c>
    </row>
    <row r="279" spans="1:32" hidden="1" x14ac:dyDescent="0.25">
      <c r="A279" t="str">
        <f t="shared" si="4"/>
        <v>UPDATE operadores set no_empleado='16396', departamento_id=12, area_id=5,  direccion_id=1, estado='Activo', telefono='529621219123', rfc='BORO810720S60', calle='MZ 9, CALLE DE LA ESCUELA PRIMARIA Y CASA DE BLOCK, ENTRE SAB AGUSTIN Y ROSARIO', colonia='SAN AGUSTIN', cp='30770' WHERE id=652;</v>
      </c>
      <c r="B279">
        <v>652</v>
      </c>
      <c r="C279">
        <v>16396</v>
      </c>
      <c r="D279" t="s">
        <v>3139</v>
      </c>
      <c r="E279" t="s">
        <v>65</v>
      </c>
      <c r="F279" t="s">
        <v>65</v>
      </c>
      <c r="G279" t="s">
        <v>27</v>
      </c>
      <c r="H279">
        <f>VLOOKUP(G279,departamentos!B:C,2,FALSE)</f>
        <v>12</v>
      </c>
      <c r="I279" t="s">
        <v>28</v>
      </c>
      <c r="J279">
        <f>VLOOKUP(I279,areas!B:C,2,FALSE)</f>
        <v>5</v>
      </c>
      <c r="K279" t="s">
        <v>28</v>
      </c>
      <c r="L279">
        <f>VLOOKUP(K279,direcciones!B:C,2,FALSE)</f>
        <v>1</v>
      </c>
      <c r="M279" t="s">
        <v>29</v>
      </c>
      <c r="N279" t="s">
        <v>77</v>
      </c>
      <c r="O279" t="s">
        <v>78</v>
      </c>
      <c r="P279">
        <f>VLOOKUP(O279,plazas!C:G,5,FALSE)</f>
        <v>8</v>
      </c>
      <c r="Q279" t="s">
        <v>3140</v>
      </c>
      <c r="R279" t="s">
        <v>3141</v>
      </c>
      <c r="S279" t="s">
        <v>80</v>
      </c>
      <c r="T279" t="s">
        <v>81</v>
      </c>
      <c r="U279" t="s">
        <v>82</v>
      </c>
      <c r="V279" t="s">
        <v>59</v>
      </c>
      <c r="W279">
        <v>529621219123</v>
      </c>
      <c r="AA279" t="s">
        <v>3142</v>
      </c>
      <c r="AB279" t="s">
        <v>3143</v>
      </c>
      <c r="AC279" t="s">
        <v>3144</v>
      </c>
      <c r="AD279">
        <v>30770</v>
      </c>
      <c r="AE279" t="s">
        <v>86</v>
      </c>
      <c r="AF279" t="e">
        <f>VLOOKUP(AE279,empresas!B:D,3,FALSE)</f>
        <v>#N/A</v>
      </c>
    </row>
    <row r="280" spans="1:32" hidden="1" x14ac:dyDescent="0.25">
      <c r="A280" t="str">
        <f t="shared" si="4"/>
        <v>UPDATE operadores set no_empleado='16346', departamento_id=12, area_id=5,  direccion_id=1, estado='Baja', telefono='3325129759', rfc='HECU9302214S2', calle='TEXCUESCO', colonia='PINAR DE LA CALAM', cp='45080' WHERE id=653;</v>
      </c>
      <c r="B280">
        <v>653</v>
      </c>
      <c r="C280">
        <v>16346</v>
      </c>
      <c r="D280" t="s">
        <v>3522</v>
      </c>
      <c r="E280" t="s">
        <v>65</v>
      </c>
      <c r="F280" t="s">
        <v>65</v>
      </c>
      <c r="G280" t="s">
        <v>27</v>
      </c>
      <c r="H280">
        <f>VLOOKUP(G280,departamentos!B:C,2,FALSE)</f>
        <v>12</v>
      </c>
      <c r="I280" t="s">
        <v>28</v>
      </c>
      <c r="J280">
        <f>VLOOKUP(I280,areas!B:C,2,FALSE)</f>
        <v>5</v>
      </c>
      <c r="K280" t="s">
        <v>28</v>
      </c>
      <c r="L280">
        <f>VLOOKUP(K280,direcciones!B:C,2,FALSE)</f>
        <v>1</v>
      </c>
      <c r="M280" t="s">
        <v>133</v>
      </c>
      <c r="N280" t="s">
        <v>134</v>
      </c>
      <c r="O280" t="s">
        <v>41</v>
      </c>
      <c r="P280">
        <f>VLOOKUP(O280,plazas!C:G,5,FALSE)</f>
        <v>3</v>
      </c>
      <c r="R280" t="s">
        <v>3523</v>
      </c>
      <c r="S280" t="s">
        <v>33</v>
      </c>
      <c r="V280" t="s">
        <v>34</v>
      </c>
      <c r="W280">
        <v>3325129759</v>
      </c>
      <c r="AA280" t="s">
        <v>3524</v>
      </c>
      <c r="AB280" t="s">
        <v>3525</v>
      </c>
      <c r="AC280" t="s">
        <v>3526</v>
      </c>
      <c r="AD280">
        <v>45080</v>
      </c>
      <c r="AE280" t="s">
        <v>178</v>
      </c>
      <c r="AF280" t="e">
        <f>VLOOKUP(AE280,empresas!B:D,3,FALSE)</f>
        <v>#N/A</v>
      </c>
    </row>
    <row r="281" spans="1:32" hidden="1" x14ac:dyDescent="0.25">
      <c r="A281" t="str">
        <f t="shared" si="4"/>
        <v>UPDATE operadores set no_empleado='13519', departamento_id=103, area_id=5,  direccion_id=7, estado='Baja', telefono='9621870009', rfc='MIVS960830F64', calle='AVENIDA SEGURIDAD, CALLE LAS ROSAS', colonia='PROCASA', cp='30797' WHERE id=654;</v>
      </c>
      <c r="B281">
        <v>654</v>
      </c>
      <c r="C281">
        <v>13519</v>
      </c>
      <c r="D281" t="s">
        <v>3489</v>
      </c>
      <c r="E281" t="s">
        <v>500</v>
      </c>
      <c r="F281" t="s">
        <v>500</v>
      </c>
      <c r="G281" t="s">
        <v>117</v>
      </c>
      <c r="H281">
        <f>VLOOKUP(G281,departamentos!B:C,2,FALSE)</f>
        <v>103</v>
      </c>
      <c r="I281" t="s">
        <v>28</v>
      </c>
      <c r="J281">
        <f>VLOOKUP(I281,areas!B:C,2,FALSE)</f>
        <v>5</v>
      </c>
      <c r="K281" t="s">
        <v>108</v>
      </c>
      <c r="L281">
        <f>VLOOKUP(K281,direcciones!B:C,2,FALSE)</f>
        <v>7</v>
      </c>
      <c r="M281" t="s">
        <v>501</v>
      </c>
      <c r="N281" t="s">
        <v>262</v>
      </c>
      <c r="O281" t="s">
        <v>263</v>
      </c>
      <c r="P281">
        <f>VLOOKUP(O281,plazas!C:G,5,FALSE)</f>
        <v>9</v>
      </c>
      <c r="R281" t="s">
        <v>3490</v>
      </c>
      <c r="S281" t="s">
        <v>33</v>
      </c>
      <c r="V281" t="s">
        <v>34</v>
      </c>
      <c r="W281">
        <v>9621870009</v>
      </c>
      <c r="AA281" t="s">
        <v>3491</v>
      </c>
      <c r="AB281" t="s">
        <v>3492</v>
      </c>
      <c r="AC281" t="s">
        <v>3493</v>
      </c>
      <c r="AD281">
        <v>30797</v>
      </c>
      <c r="AE281" t="s">
        <v>271</v>
      </c>
      <c r="AF281">
        <f>VLOOKUP(AE281,empresas!B:D,3,FALSE)</f>
        <v>2</v>
      </c>
    </row>
    <row r="282" spans="1:32" hidden="1" x14ac:dyDescent="0.25">
      <c r="A282" t="str">
        <f t="shared" si="4"/>
        <v>UPDATE operadores set no_empleado='14624', departamento_id=105, area_id=19,  direccion_id=3, estado='Baja', telefono='5531138630', rfc='ROMO7604287P2', calle='ORIENTE 30M19LT2', colonia='CHALCO', cp='91080' WHERE id=655;</v>
      </c>
      <c r="B282">
        <v>655</v>
      </c>
      <c r="C282">
        <v>14624</v>
      </c>
      <c r="D282" t="s">
        <v>3177</v>
      </c>
      <c r="E282" t="s">
        <v>96</v>
      </c>
      <c r="F282" t="s">
        <v>65</v>
      </c>
      <c r="G282" t="s">
        <v>97</v>
      </c>
      <c r="H282">
        <f>VLOOKUP(G282,departamentos!B:C,2,FALSE)</f>
        <v>105</v>
      </c>
      <c r="I282" t="s">
        <v>98</v>
      </c>
      <c r="J282">
        <f>VLOOKUP(I282,areas!B:C,2,FALSE)</f>
        <v>19</v>
      </c>
      <c r="K282" t="s">
        <v>99</v>
      </c>
      <c r="L282">
        <f>VLOOKUP(K282,direcciones!B:C,2,FALSE)</f>
        <v>3</v>
      </c>
      <c r="M282" t="s">
        <v>347</v>
      </c>
      <c r="N282" t="s">
        <v>262</v>
      </c>
      <c r="O282" t="s">
        <v>120</v>
      </c>
      <c r="P282">
        <f>VLOOKUP(O282,plazas!C:G,5,FALSE)</f>
        <v>5</v>
      </c>
      <c r="R282" t="s">
        <v>3178</v>
      </c>
      <c r="S282" t="s">
        <v>33</v>
      </c>
      <c r="V282" t="s">
        <v>34</v>
      </c>
      <c r="W282">
        <v>5531138630</v>
      </c>
      <c r="AA282" t="s">
        <v>3179</v>
      </c>
      <c r="AB282" t="s">
        <v>3180</v>
      </c>
      <c r="AC282" t="s">
        <v>3181</v>
      </c>
      <c r="AD282">
        <v>91080</v>
      </c>
      <c r="AE282" t="s">
        <v>38</v>
      </c>
      <c r="AF282" t="e">
        <f>VLOOKUP(AE282,empresas!B:D,3,FALSE)</f>
        <v>#N/A</v>
      </c>
    </row>
    <row r="283" spans="1:32" hidden="1" x14ac:dyDescent="0.25">
      <c r="A283" t="str">
        <f t="shared" si="4"/>
        <v>UPDATE operadores set no_empleado='10555', departamento_id=12, area_id=5,  direccion_id=1, estado='Activo', telefono='0', rfc='REFJ7601259f9', calle='AND.YATE#117/PACIFICO', colonia='CD.ARCOS DEL SOL', cp='23920' WHERE id=657;</v>
      </c>
      <c r="B283">
        <v>657</v>
      </c>
      <c r="C283">
        <v>10555</v>
      </c>
      <c r="D283" t="s">
        <v>1888</v>
      </c>
      <c r="E283" t="s">
        <v>65</v>
      </c>
      <c r="F283" t="s">
        <v>65</v>
      </c>
      <c r="G283" t="s">
        <v>27</v>
      </c>
      <c r="H283">
        <f>VLOOKUP(G283,departamentos!B:C,2,FALSE)</f>
        <v>12</v>
      </c>
      <c r="I283" t="s">
        <v>28</v>
      </c>
      <c r="J283">
        <f>VLOOKUP(I283,areas!B:C,2,FALSE)</f>
        <v>5</v>
      </c>
      <c r="K283" t="s">
        <v>28</v>
      </c>
      <c r="L283">
        <f>VLOOKUP(K283,direcciones!B:C,2,FALSE)</f>
        <v>1</v>
      </c>
      <c r="M283" t="s">
        <v>29</v>
      </c>
      <c r="N283" t="s">
        <v>52</v>
      </c>
      <c r="O283" t="s">
        <v>53</v>
      </c>
      <c r="P283">
        <f>VLOOKUP(O283,plazas!C:G,5,FALSE)</f>
        <v>1</v>
      </c>
      <c r="Q283" t="s">
        <v>1889</v>
      </c>
      <c r="R283" t="s">
        <v>1890</v>
      </c>
      <c r="S283" t="s">
        <v>69</v>
      </c>
      <c r="T283" t="s">
        <v>70</v>
      </c>
      <c r="U283" t="s">
        <v>71</v>
      </c>
      <c r="V283" t="s">
        <v>59</v>
      </c>
      <c r="W283">
        <v>0</v>
      </c>
      <c r="AA283" t="s">
        <v>1891</v>
      </c>
      <c r="AB283" t="s">
        <v>1892</v>
      </c>
      <c r="AC283" t="s">
        <v>1893</v>
      </c>
      <c r="AD283">
        <v>23920</v>
      </c>
      <c r="AE283" t="s">
        <v>75</v>
      </c>
      <c r="AF283" t="e">
        <f>VLOOKUP(AE283,empresas!B:D,3,FALSE)</f>
        <v>#N/A</v>
      </c>
    </row>
    <row r="284" spans="1:32" x14ac:dyDescent="0.25">
      <c r="A284" t="e">
        <f t="shared" si="4"/>
        <v>#N/A</v>
      </c>
      <c r="B284">
        <v>658</v>
      </c>
      <c r="C284">
        <v>16451</v>
      </c>
      <c r="D284" t="s">
        <v>921</v>
      </c>
      <c r="E284" t="s">
        <v>129</v>
      </c>
      <c r="F284" t="s">
        <v>130</v>
      </c>
      <c r="G284" t="s">
        <v>131</v>
      </c>
      <c r="H284" t="e">
        <f>VLOOKUP(G284,departamentos!B:C,2,FALSE)</f>
        <v>#N/A</v>
      </c>
      <c r="I284" t="s">
        <v>50</v>
      </c>
      <c r="J284">
        <f>VLOOKUP(I284,areas!B:C,2,FALSE)</f>
        <v>3</v>
      </c>
      <c r="K284" t="s">
        <v>132</v>
      </c>
      <c r="L284">
        <f>VLOOKUP(K284,direcciones!B:C,2,FALSE)</f>
        <v>2</v>
      </c>
      <c r="M284" t="s">
        <v>133</v>
      </c>
      <c r="N284" t="s">
        <v>134</v>
      </c>
      <c r="O284" t="s">
        <v>41</v>
      </c>
      <c r="P284">
        <f>VLOOKUP(O284,plazas!C:G,5,FALSE)</f>
        <v>3</v>
      </c>
      <c r="R284" t="s">
        <v>922</v>
      </c>
      <c r="S284" t="s">
        <v>33</v>
      </c>
      <c r="V284" t="s">
        <v>34</v>
      </c>
      <c r="W284">
        <v>3327025088</v>
      </c>
      <c r="AA284" t="s">
        <v>923</v>
      </c>
      <c r="AB284" t="s">
        <v>924</v>
      </c>
      <c r="AC284" t="s">
        <v>925</v>
      </c>
      <c r="AD284">
        <v>44250</v>
      </c>
      <c r="AE284" t="s">
        <v>926</v>
      </c>
      <c r="AF284" t="e">
        <f>VLOOKUP(AE284,empresas!B:D,3,FALSE)</f>
        <v>#N/A</v>
      </c>
    </row>
    <row r="285" spans="1:32" hidden="1" x14ac:dyDescent="0.25">
      <c r="A285" t="str">
        <f t="shared" si="4"/>
        <v>UPDATE operadores set no_empleado='12845', departamento_id=100, area_id=5,  direccion_id=6, estado='Activo', telefono='', rfc='TOOM730906V73', calle='4A. CALLE', colonia='SEMINARISTA', cp='30780' WHERE id=659;</v>
      </c>
      <c r="B285">
        <v>659</v>
      </c>
      <c r="C285">
        <v>12845</v>
      </c>
      <c r="D285" t="s">
        <v>2328</v>
      </c>
      <c r="E285" t="s">
        <v>180</v>
      </c>
      <c r="F285" t="s">
        <v>181</v>
      </c>
      <c r="G285" t="s">
        <v>182</v>
      </c>
      <c r="H285">
        <f>VLOOKUP(G285,departamentos!B:C,2,FALSE)</f>
        <v>100</v>
      </c>
      <c r="I285" t="s">
        <v>28</v>
      </c>
      <c r="J285">
        <f>VLOOKUP(I285,areas!B:C,2,FALSE)</f>
        <v>5</v>
      </c>
      <c r="K285" t="s">
        <v>182</v>
      </c>
      <c r="L285">
        <f>VLOOKUP(K285,direcciones!B:C,2,FALSE)</f>
        <v>6</v>
      </c>
      <c r="M285" t="s">
        <v>133</v>
      </c>
      <c r="N285" t="s">
        <v>52</v>
      </c>
      <c r="O285" t="s">
        <v>78</v>
      </c>
      <c r="P285">
        <f>VLOOKUP(O285,plazas!C:G,5,FALSE)</f>
        <v>8</v>
      </c>
      <c r="R285" t="s">
        <v>2329</v>
      </c>
      <c r="S285" t="s">
        <v>2330</v>
      </c>
      <c r="T285" t="s">
        <v>2331</v>
      </c>
      <c r="U285" t="s">
        <v>2332</v>
      </c>
      <c r="V285" t="s">
        <v>59</v>
      </c>
      <c r="AA285" t="s">
        <v>2333</v>
      </c>
      <c r="AB285" t="s">
        <v>2334</v>
      </c>
      <c r="AC285" t="s">
        <v>2159</v>
      </c>
      <c r="AD285">
        <v>30780</v>
      </c>
      <c r="AE285" t="s">
        <v>86</v>
      </c>
      <c r="AF285" t="e">
        <f>VLOOKUP(AE285,empresas!B:D,3,FALSE)</f>
        <v>#N/A</v>
      </c>
    </row>
    <row r="286" spans="1:32" hidden="1" x14ac:dyDescent="0.25">
      <c r="A286" t="str">
        <f t="shared" si="4"/>
        <v>UPDATE operadores set no_empleado='16116', departamento_id=105, area_id=20,  direccion_id=3, estado='Baja', telefono='2741060335', rfc='LORC971126RT2', calle='AV. ENRIQUE C. REBSAMEN', colonia='MARTIRES DE CHICAGO', cp='91090' WHERE id=660;</v>
      </c>
      <c r="B286">
        <v>660</v>
      </c>
      <c r="C286">
        <v>16116</v>
      </c>
      <c r="D286" t="s">
        <v>618</v>
      </c>
      <c r="E286" t="s">
        <v>278</v>
      </c>
      <c r="F286" t="s">
        <v>279</v>
      </c>
      <c r="G286" t="s">
        <v>97</v>
      </c>
      <c r="H286">
        <f>VLOOKUP(G286,departamentos!B:C,2,FALSE)</f>
        <v>105</v>
      </c>
      <c r="I286" t="s">
        <v>146</v>
      </c>
      <c r="J286">
        <f>VLOOKUP(I286,areas!B:C,2,FALSE)</f>
        <v>20</v>
      </c>
      <c r="K286" t="s">
        <v>99</v>
      </c>
      <c r="L286">
        <f>VLOOKUP(K286,direcciones!B:C,2,FALSE)</f>
        <v>3</v>
      </c>
      <c r="M286" t="s">
        <v>327</v>
      </c>
      <c r="N286" t="s">
        <v>67</v>
      </c>
      <c r="O286" t="s">
        <v>53</v>
      </c>
      <c r="P286">
        <f>VLOOKUP(O286,plazas!C:G,5,FALSE)</f>
        <v>1</v>
      </c>
      <c r="Q286" t="s">
        <v>619</v>
      </c>
      <c r="R286" t="s">
        <v>620</v>
      </c>
      <c r="S286" t="s">
        <v>33</v>
      </c>
      <c r="V286" t="s">
        <v>34</v>
      </c>
      <c r="W286">
        <v>2741060335</v>
      </c>
      <c r="AA286" t="s">
        <v>621</v>
      </c>
      <c r="AB286" t="s">
        <v>622</v>
      </c>
      <c r="AC286" t="s">
        <v>623</v>
      </c>
      <c r="AD286">
        <v>91090</v>
      </c>
      <c r="AE286" t="s">
        <v>75</v>
      </c>
      <c r="AF286" t="e">
        <f>VLOOKUP(AE286,empresas!B:D,3,FALSE)</f>
        <v>#N/A</v>
      </c>
    </row>
    <row r="287" spans="1:32" hidden="1" x14ac:dyDescent="0.25">
      <c r="A287" t="str">
        <f t="shared" si="4"/>
        <v>UPDATE operadores set no_empleado='12662', departamento_id=105, area_id=19,  direccion_id=3, estado='Baja', telefono='', rfc='', calle='', colonia='', cp='' WHERE id=661;</v>
      </c>
      <c r="B287">
        <v>661</v>
      </c>
      <c r="C287">
        <v>12662</v>
      </c>
      <c r="D287" t="s">
        <v>2936</v>
      </c>
      <c r="E287" t="s">
        <v>586</v>
      </c>
      <c r="F287" t="s">
        <v>116</v>
      </c>
      <c r="G287" t="s">
        <v>97</v>
      </c>
      <c r="H287">
        <f>VLOOKUP(G287,departamentos!B:C,2,FALSE)</f>
        <v>105</v>
      </c>
      <c r="I287" t="s">
        <v>98</v>
      </c>
      <c r="J287">
        <f>VLOOKUP(I287,areas!B:C,2,FALSE)</f>
        <v>19</v>
      </c>
      <c r="K287" t="s">
        <v>99</v>
      </c>
      <c r="L287">
        <f>VLOOKUP(K287,direcciones!B:C,2,FALSE)</f>
        <v>3</v>
      </c>
      <c r="M287" t="s">
        <v>2937</v>
      </c>
      <c r="N287" t="s">
        <v>243</v>
      </c>
      <c r="O287" t="s">
        <v>41</v>
      </c>
      <c r="P287">
        <f>VLOOKUP(O287,plazas!C:G,5,FALSE)</f>
        <v>3</v>
      </c>
      <c r="S287" t="s">
        <v>33</v>
      </c>
      <c r="V287" t="s">
        <v>34</v>
      </c>
      <c r="AE287" t="s">
        <v>947</v>
      </c>
      <c r="AF287" t="e">
        <f>VLOOKUP(AE287,empresas!B:D,3,FALSE)</f>
        <v>#N/A</v>
      </c>
    </row>
    <row r="288" spans="1:32" hidden="1" x14ac:dyDescent="0.25">
      <c r="A288" t="str">
        <f t="shared" si="4"/>
        <v>UPDATE operadores set no_empleado='16414', departamento_id=12, area_id=5,  direccion_id=1, estado='Baja', telefono='3328868012', rfc='UUOE770625FZ4', calle='AV DE LOS BELENES', colonia='JARDINES DEL VALLE', cp='45138' WHERE id=662;</v>
      </c>
      <c r="B288">
        <v>662</v>
      </c>
      <c r="C288">
        <v>16414</v>
      </c>
      <c r="D288" t="s">
        <v>953</v>
      </c>
      <c r="E288" t="s">
        <v>65</v>
      </c>
      <c r="F288" t="s">
        <v>65</v>
      </c>
      <c r="G288" t="s">
        <v>27</v>
      </c>
      <c r="H288">
        <f>VLOOKUP(G288,departamentos!B:C,2,FALSE)</f>
        <v>12</v>
      </c>
      <c r="I288" t="s">
        <v>28</v>
      </c>
      <c r="J288">
        <f>VLOOKUP(I288,areas!B:C,2,FALSE)</f>
        <v>5</v>
      </c>
      <c r="K288" t="s">
        <v>28</v>
      </c>
      <c r="L288">
        <f>VLOOKUP(K288,direcciones!B:C,2,FALSE)</f>
        <v>1</v>
      </c>
      <c r="M288" t="s">
        <v>133</v>
      </c>
      <c r="N288" t="s">
        <v>134</v>
      </c>
      <c r="O288" t="s">
        <v>41</v>
      </c>
      <c r="P288">
        <f>VLOOKUP(O288,plazas!C:G,5,FALSE)</f>
        <v>3</v>
      </c>
      <c r="R288" t="s">
        <v>954</v>
      </c>
      <c r="S288" t="s">
        <v>33</v>
      </c>
      <c r="V288" t="s">
        <v>34</v>
      </c>
      <c r="W288">
        <v>3328868012</v>
      </c>
      <c r="AA288" t="s">
        <v>955</v>
      </c>
      <c r="AB288" t="s">
        <v>956</v>
      </c>
      <c r="AC288" t="s">
        <v>957</v>
      </c>
      <c r="AD288">
        <v>45138</v>
      </c>
      <c r="AE288" t="s">
        <v>178</v>
      </c>
      <c r="AF288" t="e">
        <f>VLOOKUP(AE288,empresas!B:D,3,FALSE)</f>
        <v>#N/A</v>
      </c>
    </row>
    <row r="289" spans="1:32" hidden="1" x14ac:dyDescent="0.25">
      <c r="A289" t="str">
        <f t="shared" si="4"/>
        <v>UPDATE operadores set no_empleado='10526', departamento_id=105, area_id=19,  direccion_id=3, estado='Activo', telefono='111476133', rfc='TETE690711R68', calle='MANZANA 19 LOTE 12', colonia='FRAC. ACUARIO', cp='23456' WHERE id=663;</v>
      </c>
      <c r="B289">
        <v>663</v>
      </c>
      <c r="C289">
        <v>10526</v>
      </c>
      <c r="D289" t="s">
        <v>1012</v>
      </c>
      <c r="E289" t="s">
        <v>586</v>
      </c>
      <c r="F289" t="s">
        <v>116</v>
      </c>
      <c r="G289" t="s">
        <v>97</v>
      </c>
      <c r="H289">
        <f>VLOOKUP(G289,departamentos!B:C,2,FALSE)</f>
        <v>105</v>
      </c>
      <c r="I289" t="s">
        <v>98</v>
      </c>
      <c r="J289">
        <f>VLOOKUP(I289,areas!B:C,2,FALSE)</f>
        <v>19</v>
      </c>
      <c r="K289" t="s">
        <v>99</v>
      </c>
      <c r="L289">
        <f>VLOOKUP(K289,direcciones!B:C,2,FALSE)</f>
        <v>3</v>
      </c>
      <c r="M289" t="s">
        <v>1013</v>
      </c>
      <c r="N289" t="s">
        <v>101</v>
      </c>
      <c r="O289" t="s">
        <v>53</v>
      </c>
      <c r="P289">
        <f>VLOOKUP(O289,plazas!C:G,5,FALSE)</f>
        <v>1</v>
      </c>
      <c r="R289" t="s">
        <v>1014</v>
      </c>
      <c r="S289" t="s">
        <v>33</v>
      </c>
      <c r="V289" t="s">
        <v>59</v>
      </c>
      <c r="W289">
        <v>111476133</v>
      </c>
      <c r="AA289" t="s">
        <v>1015</v>
      </c>
      <c r="AB289" t="s">
        <v>1016</v>
      </c>
      <c r="AC289" t="s">
        <v>1017</v>
      </c>
      <c r="AD289">
        <v>23456</v>
      </c>
      <c r="AE289" t="s">
        <v>75</v>
      </c>
      <c r="AF289" t="e">
        <f>VLOOKUP(AE289,empresas!B:D,3,FALSE)</f>
        <v>#N/A</v>
      </c>
    </row>
    <row r="290" spans="1:32" hidden="1" x14ac:dyDescent="0.25">
      <c r="A290" t="str">
        <f t="shared" si="4"/>
        <v>UPDATE operadores set no_empleado='16450', departamento_id=12, area_id=5,  direccion_id=1, estado='Baja', telefono='2281398450', rfc='GAMA960609M84', calle='ROBLE', colonia='LOMAS DE CASA BLANCA', cp='91155' WHERE id=664;</v>
      </c>
      <c r="B290">
        <v>664</v>
      </c>
      <c r="C290">
        <v>16450</v>
      </c>
      <c r="D290" t="s">
        <v>321</v>
      </c>
      <c r="E290" t="s">
        <v>26</v>
      </c>
      <c r="F290" t="s">
        <v>26</v>
      </c>
      <c r="G290" t="s">
        <v>27</v>
      </c>
      <c r="H290">
        <f>VLOOKUP(G290,departamentos!B:C,2,FALSE)</f>
        <v>12</v>
      </c>
      <c r="I290" t="s">
        <v>28</v>
      </c>
      <c r="J290">
        <f>VLOOKUP(I290,areas!B:C,2,FALSE)</f>
        <v>5</v>
      </c>
      <c r="K290" t="s">
        <v>28</v>
      </c>
      <c r="L290">
        <f>VLOOKUP(K290,direcciones!B:C,2,FALSE)</f>
        <v>1</v>
      </c>
      <c r="M290" t="s">
        <v>29</v>
      </c>
      <c r="N290" t="s">
        <v>262</v>
      </c>
      <c r="O290" t="s">
        <v>263</v>
      </c>
      <c r="P290">
        <f>VLOOKUP(O290,plazas!C:G,5,FALSE)</f>
        <v>9</v>
      </c>
      <c r="R290" t="s">
        <v>322</v>
      </c>
      <c r="S290" t="s">
        <v>33</v>
      </c>
      <c r="V290" t="s">
        <v>34</v>
      </c>
      <c r="W290">
        <v>2281398450</v>
      </c>
      <c r="AA290" t="s">
        <v>323</v>
      </c>
      <c r="AB290" t="s">
        <v>324</v>
      </c>
      <c r="AC290" t="s">
        <v>325</v>
      </c>
      <c r="AD290">
        <v>91155</v>
      </c>
      <c r="AE290" t="s">
        <v>271</v>
      </c>
      <c r="AF290">
        <f>VLOOKUP(AE290,empresas!B:D,3,FALSE)</f>
        <v>2</v>
      </c>
    </row>
    <row r="291" spans="1:32" hidden="1" x14ac:dyDescent="0.25">
      <c r="A291" t="str">
        <f t="shared" si="4"/>
        <v>UPDATE operadores set no_empleado='16114', departamento_id=105, area_id=20,  direccion_id=3, estado='Baja', telefono='2283042012', rfc='AACR9805165L1', calle='20 DE NOVIEMBRE', colonia='ALVARO OBREGON', cp='91240' WHERE id=665;</v>
      </c>
      <c r="B291">
        <v>665</v>
      </c>
      <c r="C291">
        <v>16114</v>
      </c>
      <c r="D291" t="s">
        <v>3237</v>
      </c>
      <c r="E291" t="s">
        <v>278</v>
      </c>
      <c r="F291" t="s">
        <v>279</v>
      </c>
      <c r="G291" t="s">
        <v>97</v>
      </c>
      <c r="H291">
        <f>VLOOKUP(G291,departamentos!B:C,2,FALSE)</f>
        <v>105</v>
      </c>
      <c r="I291" t="s">
        <v>146</v>
      </c>
      <c r="J291">
        <f>VLOOKUP(I291,areas!B:C,2,FALSE)</f>
        <v>20</v>
      </c>
      <c r="K291" t="s">
        <v>99</v>
      </c>
      <c r="L291">
        <f>VLOOKUP(K291,direcciones!B:C,2,FALSE)</f>
        <v>3</v>
      </c>
      <c r="M291" t="s">
        <v>376</v>
      </c>
      <c r="N291" t="s">
        <v>262</v>
      </c>
      <c r="O291" t="s">
        <v>263</v>
      </c>
      <c r="P291">
        <f>VLOOKUP(O291,plazas!C:G,5,FALSE)</f>
        <v>9</v>
      </c>
      <c r="Q291" t="s">
        <v>3183</v>
      </c>
      <c r="R291" t="s">
        <v>3238</v>
      </c>
      <c r="S291" t="s">
        <v>33</v>
      </c>
      <c r="V291" t="s">
        <v>34</v>
      </c>
      <c r="W291">
        <v>2283042012</v>
      </c>
      <c r="X291" t="s">
        <v>3239</v>
      </c>
      <c r="Y291" t="s">
        <v>660</v>
      </c>
      <c r="Z291" s="1">
        <v>45495</v>
      </c>
      <c r="AA291" t="s">
        <v>3240</v>
      </c>
      <c r="AB291" t="s">
        <v>3241</v>
      </c>
      <c r="AC291" t="s">
        <v>3242</v>
      </c>
      <c r="AD291">
        <v>91240</v>
      </c>
      <c r="AE291" t="s">
        <v>385</v>
      </c>
      <c r="AF291" t="e">
        <f>VLOOKUP(AE291,empresas!B:D,3,FALSE)</f>
        <v>#N/A</v>
      </c>
    </row>
    <row r="292" spans="1:32" hidden="1" x14ac:dyDescent="0.25">
      <c r="A292" t="str">
        <f t="shared" si="4"/>
        <v>UPDATE operadores set no_empleado='16459', departamento_id=13, area_id=20,  direccion_id=3, estado='Baja', telefono='2411272858', rfc='MEMC920714518', calle='OCAMPO ENTRE REFORMA Y 5 DE FEBRERO', colonia='EJIDAL', cp='23470' WHERE id=667;</v>
      </c>
      <c r="B292">
        <v>667</v>
      </c>
      <c r="C292">
        <v>16459</v>
      </c>
      <c r="D292" t="s">
        <v>734</v>
      </c>
      <c r="E292" t="s">
        <v>166</v>
      </c>
      <c r="F292" t="s">
        <v>144</v>
      </c>
      <c r="G292" t="s">
        <v>145</v>
      </c>
      <c r="H292">
        <f>VLOOKUP(G292,departamentos!B:C,2,FALSE)</f>
        <v>13</v>
      </c>
      <c r="I292" t="s">
        <v>146</v>
      </c>
      <c r="J292">
        <f>VLOOKUP(I292,areas!B:C,2,FALSE)</f>
        <v>20</v>
      </c>
      <c r="K292" t="s">
        <v>99</v>
      </c>
      <c r="L292">
        <f>VLOOKUP(K292,direcciones!B:C,2,FALSE)</f>
        <v>3</v>
      </c>
      <c r="M292" t="s">
        <v>327</v>
      </c>
      <c r="N292" t="s">
        <v>67</v>
      </c>
      <c r="O292" t="s">
        <v>53</v>
      </c>
      <c r="P292">
        <f>VLOOKUP(O292,plazas!C:G,5,FALSE)</f>
        <v>1</v>
      </c>
      <c r="Q292" t="s">
        <v>735</v>
      </c>
      <c r="R292" t="s">
        <v>736</v>
      </c>
      <c r="S292" t="s">
        <v>33</v>
      </c>
      <c r="V292" t="s">
        <v>34</v>
      </c>
      <c r="W292">
        <v>2411272858</v>
      </c>
      <c r="AA292" t="s">
        <v>737</v>
      </c>
      <c r="AB292" t="s">
        <v>738</v>
      </c>
      <c r="AC292" t="s">
        <v>739</v>
      </c>
      <c r="AD292">
        <v>23470</v>
      </c>
      <c r="AE292" t="s">
        <v>63</v>
      </c>
      <c r="AF292" t="e">
        <f>VLOOKUP(AE292,empresas!B:D,3,FALSE)</f>
        <v>#N/A</v>
      </c>
    </row>
    <row r="293" spans="1:32" hidden="1" x14ac:dyDescent="0.25">
      <c r="A293" t="str">
        <f t="shared" si="4"/>
        <v>UPDATE operadores set no_empleado='16440', departamento_id=13, area_id=20,  direccion_id=3, estado='', telefono='6241083665', rfc='AILA780103QT5', calle='VALENTIN GOMEZ FARIAS Y ESQ.12 DE OCTUBRE', colonia='BENITO JUAREZ', cp='23469' WHERE id=668;</v>
      </c>
      <c r="B293">
        <v>668</v>
      </c>
      <c r="C293">
        <v>16440</v>
      </c>
      <c r="D293" t="s">
        <v>2126</v>
      </c>
      <c r="E293" t="s">
        <v>2127</v>
      </c>
      <c r="F293" t="s">
        <v>144</v>
      </c>
      <c r="G293" t="s">
        <v>145</v>
      </c>
      <c r="H293">
        <f>VLOOKUP(G293,departamentos!B:C,2,FALSE)</f>
        <v>13</v>
      </c>
      <c r="I293" t="s">
        <v>146</v>
      </c>
      <c r="J293">
        <f>VLOOKUP(I293,areas!B:C,2,FALSE)</f>
        <v>20</v>
      </c>
      <c r="K293" t="s">
        <v>99</v>
      </c>
      <c r="L293">
        <f>VLOOKUP(K293,direcciones!B:C,2,FALSE)</f>
        <v>3</v>
      </c>
      <c r="M293" t="s">
        <v>327</v>
      </c>
      <c r="N293" t="s">
        <v>67</v>
      </c>
      <c r="O293" t="s">
        <v>53</v>
      </c>
      <c r="P293">
        <f>VLOOKUP(O293,plazas!C:G,5,FALSE)</f>
        <v>1</v>
      </c>
      <c r="R293" t="s">
        <v>2128</v>
      </c>
      <c r="S293" t="s">
        <v>33</v>
      </c>
      <c r="W293">
        <v>6241083665</v>
      </c>
      <c r="X293">
        <v>252866</v>
      </c>
      <c r="Y293" t="s">
        <v>199</v>
      </c>
      <c r="Z293" s="1">
        <v>45230</v>
      </c>
      <c r="AA293" t="s">
        <v>2129</v>
      </c>
      <c r="AB293" t="s">
        <v>2130</v>
      </c>
      <c r="AC293" t="s">
        <v>773</v>
      </c>
      <c r="AD293">
        <v>23469</v>
      </c>
      <c r="AE293" t="s">
        <v>63</v>
      </c>
      <c r="AF293" t="e">
        <f>VLOOKUP(AE293,empresas!B:D,3,FALSE)</f>
        <v>#N/A</v>
      </c>
    </row>
    <row r="294" spans="1:32" hidden="1" x14ac:dyDescent="0.25">
      <c r="A294" t="str">
        <f t="shared" si="4"/>
        <v>UPDATE operadores set no_empleado='16423', departamento_id=12, area_id=5,  direccion_id=1, estado='Baja', telefono='6625294009', rfc='LUKF980421FG6', calle='RTNO. FERNANDO ARAGON MORENO', colonia='FRACC. ALTARES', cp='83296' WHERE id=669;</v>
      </c>
      <c r="B294">
        <v>669</v>
      </c>
      <c r="C294">
        <v>16423</v>
      </c>
      <c r="D294" t="s">
        <v>2583</v>
      </c>
      <c r="E294" t="s">
        <v>26</v>
      </c>
      <c r="F294" t="s">
        <v>26</v>
      </c>
      <c r="G294" t="s">
        <v>27</v>
      </c>
      <c r="H294">
        <f>VLOOKUP(G294,departamentos!B:C,2,FALSE)</f>
        <v>12</v>
      </c>
      <c r="I294" t="s">
        <v>28</v>
      </c>
      <c r="J294">
        <f>VLOOKUP(I294,areas!B:C,2,FALSE)</f>
        <v>5</v>
      </c>
      <c r="K294" t="s">
        <v>28</v>
      </c>
      <c r="L294">
        <f>VLOOKUP(K294,direcciones!B:C,2,FALSE)</f>
        <v>1</v>
      </c>
      <c r="M294" t="s">
        <v>29</v>
      </c>
      <c r="N294" t="s">
        <v>30</v>
      </c>
      <c r="O294" t="s">
        <v>31</v>
      </c>
      <c r="P294">
        <f>VLOOKUP(O294,plazas!C:G,5,FALSE)</f>
        <v>4</v>
      </c>
      <c r="R294" t="s">
        <v>2584</v>
      </c>
      <c r="S294" t="s">
        <v>33</v>
      </c>
      <c r="V294" t="s">
        <v>34</v>
      </c>
      <c r="W294">
        <v>6625294009</v>
      </c>
      <c r="AA294" t="s">
        <v>2585</v>
      </c>
      <c r="AB294" t="s">
        <v>2586</v>
      </c>
      <c r="AC294" t="s">
        <v>2587</v>
      </c>
      <c r="AD294">
        <v>83296</v>
      </c>
      <c r="AE294" t="s">
        <v>94</v>
      </c>
      <c r="AF294" t="e">
        <f>VLOOKUP(AE294,empresas!B:D,3,FALSE)</f>
        <v>#N/A</v>
      </c>
    </row>
    <row r="295" spans="1:32" hidden="1" x14ac:dyDescent="0.25">
      <c r="A295" t="str">
        <f t="shared" si="4"/>
        <v>UPDATE operadores set no_empleado='14483', departamento_id=12, area_id=5,  direccion_id=1, estado='Baja', telefono='6121440406', rfc='DIGE920909PR1', calle='MARQUEZ DE LEON  ESQ. CARRANZA', colonia='LOS OLIVOS', cp='23040' WHERE id=670;</v>
      </c>
      <c r="B295">
        <v>670</v>
      </c>
      <c r="C295">
        <v>14483</v>
      </c>
      <c r="D295" t="s">
        <v>948</v>
      </c>
      <c r="E295" t="s">
        <v>65</v>
      </c>
      <c r="F295" t="s">
        <v>65</v>
      </c>
      <c r="G295" t="s">
        <v>27</v>
      </c>
      <c r="H295">
        <f>VLOOKUP(G295,departamentos!B:C,2,FALSE)</f>
        <v>12</v>
      </c>
      <c r="I295" t="s">
        <v>28</v>
      </c>
      <c r="J295">
        <f>VLOOKUP(I295,areas!B:C,2,FALSE)</f>
        <v>5</v>
      </c>
      <c r="K295" t="s">
        <v>28</v>
      </c>
      <c r="L295">
        <f>VLOOKUP(K295,direcciones!B:C,2,FALSE)</f>
        <v>1</v>
      </c>
      <c r="M295" t="s">
        <v>29</v>
      </c>
      <c r="N295" t="s">
        <v>52</v>
      </c>
      <c r="O295" t="s">
        <v>53</v>
      </c>
      <c r="P295">
        <f>VLOOKUP(O295,plazas!C:G,5,FALSE)</f>
        <v>1</v>
      </c>
      <c r="R295" t="s">
        <v>949</v>
      </c>
      <c r="S295" t="s">
        <v>33</v>
      </c>
      <c r="V295" t="s">
        <v>34</v>
      </c>
      <c r="W295">
        <v>6121440406</v>
      </c>
      <c r="AA295" t="s">
        <v>950</v>
      </c>
      <c r="AB295" t="s">
        <v>951</v>
      </c>
      <c r="AC295" t="s">
        <v>952</v>
      </c>
      <c r="AD295">
        <v>23040</v>
      </c>
      <c r="AE295" t="s">
        <v>75</v>
      </c>
      <c r="AF295" t="e">
        <f>VLOOKUP(AE295,empresas!B:D,3,FALSE)</f>
        <v>#N/A</v>
      </c>
    </row>
    <row r="296" spans="1:32" hidden="1" x14ac:dyDescent="0.25">
      <c r="A296" t="str">
        <f t="shared" si="4"/>
        <v>UPDATE operadores set no_empleado='16524', departamento_id=105, area_id=19,  direccion_id=3, estado='Baja', telefono='2412211172', rfc='MEHG801124SD9', calle='OCAMPO Y REFORMA', colonia='EJIDAL', cp='23470' WHERE id=671;</v>
      </c>
      <c r="B296">
        <v>671</v>
      </c>
      <c r="C296">
        <v>16524</v>
      </c>
      <c r="D296" t="s">
        <v>1556</v>
      </c>
      <c r="E296" t="s">
        <v>96</v>
      </c>
      <c r="F296" t="s">
        <v>65</v>
      </c>
      <c r="G296" t="s">
        <v>97</v>
      </c>
      <c r="H296">
        <f>VLOOKUP(G296,departamentos!B:C,2,FALSE)</f>
        <v>105</v>
      </c>
      <c r="I296" t="s">
        <v>98</v>
      </c>
      <c r="J296">
        <f>VLOOKUP(I296,areas!B:C,2,FALSE)</f>
        <v>19</v>
      </c>
      <c r="K296" t="s">
        <v>99</v>
      </c>
      <c r="L296">
        <f>VLOOKUP(K296,direcciones!B:C,2,FALSE)</f>
        <v>3</v>
      </c>
      <c r="M296" t="s">
        <v>508</v>
      </c>
      <c r="N296" t="s">
        <v>101</v>
      </c>
      <c r="O296" t="s">
        <v>53</v>
      </c>
      <c r="P296">
        <f>VLOOKUP(O296,plazas!C:G,5,FALSE)</f>
        <v>1</v>
      </c>
      <c r="R296" t="s">
        <v>1557</v>
      </c>
      <c r="S296" t="s">
        <v>33</v>
      </c>
      <c r="V296" t="s">
        <v>34</v>
      </c>
      <c r="W296">
        <v>2412211172</v>
      </c>
      <c r="X296" t="s">
        <v>1558</v>
      </c>
      <c r="Y296" t="s">
        <v>660</v>
      </c>
      <c r="Z296" s="1">
        <v>44972</v>
      </c>
      <c r="AA296" t="s">
        <v>1559</v>
      </c>
      <c r="AB296" t="s">
        <v>1560</v>
      </c>
      <c r="AC296" t="s">
        <v>739</v>
      </c>
      <c r="AD296">
        <v>23470</v>
      </c>
      <c r="AE296" t="s">
        <v>75</v>
      </c>
      <c r="AF296" t="e">
        <f>VLOOKUP(AE296,empresas!B:D,3,FALSE)</f>
        <v>#N/A</v>
      </c>
    </row>
    <row r="297" spans="1:32" hidden="1" x14ac:dyDescent="0.25">
      <c r="A297" t="str">
        <f t="shared" si="4"/>
        <v>UPDATE operadores set no_empleado='13911', departamento_id=49, area_id=3,  direccion_id=8, estado='Activo', telefono='', rfc='PEAC830225UB1', calle='PRIVADA DE CIRCUITO VENUS', colonia='CERRO COLORADO', cp='91026' WHERE id=673;</v>
      </c>
      <c r="B297">
        <v>673</v>
      </c>
      <c r="C297">
        <v>13911</v>
      </c>
      <c r="D297" t="s">
        <v>690</v>
      </c>
      <c r="E297" t="s">
        <v>691</v>
      </c>
      <c r="F297" t="s">
        <v>65</v>
      </c>
      <c r="G297" t="s">
        <v>692</v>
      </c>
      <c r="H297">
        <f>VLOOKUP(G297,departamentos!B:C,2,FALSE)</f>
        <v>49</v>
      </c>
      <c r="I297" t="s">
        <v>50</v>
      </c>
      <c r="J297">
        <f>VLOOKUP(I297,areas!B:C,2,FALSE)</f>
        <v>3</v>
      </c>
      <c r="K297" t="s">
        <v>692</v>
      </c>
      <c r="L297">
        <f>VLOOKUP(K297,direcciones!B:C,2,FALSE)</f>
        <v>8</v>
      </c>
      <c r="M297" t="s">
        <v>376</v>
      </c>
      <c r="N297" t="s">
        <v>262</v>
      </c>
      <c r="O297" t="s">
        <v>263</v>
      </c>
      <c r="P297">
        <f>VLOOKUP(O297,plazas!C:G,5,FALSE)</f>
        <v>9</v>
      </c>
      <c r="R297" t="s">
        <v>693</v>
      </c>
      <c r="S297" t="s">
        <v>33</v>
      </c>
      <c r="V297" t="s">
        <v>59</v>
      </c>
      <c r="AA297" t="s">
        <v>694</v>
      </c>
      <c r="AB297" t="s">
        <v>695</v>
      </c>
      <c r="AC297" t="s">
        <v>696</v>
      </c>
      <c r="AD297">
        <v>91026</v>
      </c>
      <c r="AE297" t="s">
        <v>271</v>
      </c>
      <c r="AF297">
        <f>VLOOKUP(AE297,empresas!B:D,3,FALSE)</f>
        <v>2</v>
      </c>
    </row>
    <row r="298" spans="1:32" hidden="1" x14ac:dyDescent="0.25">
      <c r="A298" t="str">
        <f t="shared" si="4"/>
        <v>UPDATE operadores set no_empleado='16518', departamento_id=12, area_id=5,  direccion_id=1, estado='Activo', telefono='2261000361', rfc='GAJR851112UW8', calle='HUAMANTLA', colonia='PROGRESO', cp='91130' WHERE id=674;</v>
      </c>
      <c r="B298">
        <v>674</v>
      </c>
      <c r="C298">
        <v>16518</v>
      </c>
      <c r="D298" t="s">
        <v>3321</v>
      </c>
      <c r="E298" t="s">
        <v>65</v>
      </c>
      <c r="F298" t="s">
        <v>65</v>
      </c>
      <c r="G298" t="s">
        <v>27</v>
      </c>
      <c r="H298">
        <f>VLOOKUP(G298,departamentos!B:C,2,FALSE)</f>
        <v>12</v>
      </c>
      <c r="I298" t="s">
        <v>28</v>
      </c>
      <c r="J298">
        <f>VLOOKUP(I298,areas!B:C,2,FALSE)</f>
        <v>5</v>
      </c>
      <c r="K298" t="s">
        <v>28</v>
      </c>
      <c r="L298">
        <f>VLOOKUP(K298,direcciones!B:C,2,FALSE)</f>
        <v>1</v>
      </c>
      <c r="M298" t="s">
        <v>29</v>
      </c>
      <c r="N298" t="s">
        <v>262</v>
      </c>
      <c r="O298" t="s">
        <v>263</v>
      </c>
      <c r="P298">
        <f>VLOOKUP(O298,plazas!C:G,5,FALSE)</f>
        <v>9</v>
      </c>
      <c r="Q298" t="s">
        <v>3322</v>
      </c>
      <c r="R298" t="s">
        <v>3323</v>
      </c>
      <c r="S298" t="s">
        <v>511</v>
      </c>
      <c r="T298" t="s">
        <v>512</v>
      </c>
      <c r="U298" t="s">
        <v>513</v>
      </c>
      <c r="V298" t="s">
        <v>59</v>
      </c>
      <c r="W298">
        <v>2261000361</v>
      </c>
      <c r="AA298" t="s">
        <v>3324</v>
      </c>
      <c r="AB298" t="s">
        <v>3325</v>
      </c>
      <c r="AC298" t="s">
        <v>3326</v>
      </c>
      <c r="AD298">
        <v>91130</v>
      </c>
      <c r="AE298" t="s">
        <v>271</v>
      </c>
      <c r="AF298">
        <f>VLOOKUP(AE298,empresas!B:D,3,FALSE)</f>
        <v>2</v>
      </c>
    </row>
    <row r="299" spans="1:32" x14ac:dyDescent="0.25">
      <c r="A299" t="e">
        <f t="shared" si="4"/>
        <v>#N/A</v>
      </c>
      <c r="B299">
        <v>675</v>
      </c>
      <c r="C299">
        <v>16523</v>
      </c>
      <c r="D299" t="s">
        <v>2840</v>
      </c>
      <c r="E299" t="s">
        <v>129</v>
      </c>
      <c r="F299" t="s">
        <v>130</v>
      </c>
      <c r="G299" t="s">
        <v>131</v>
      </c>
      <c r="H299" t="e">
        <f>VLOOKUP(G299,departamentos!B:C,2,FALSE)</f>
        <v>#N/A</v>
      </c>
      <c r="I299" t="s">
        <v>50</v>
      </c>
      <c r="J299">
        <f>VLOOKUP(I299,areas!B:C,2,FALSE)</f>
        <v>3</v>
      </c>
      <c r="K299" t="s">
        <v>132</v>
      </c>
      <c r="L299">
        <f>VLOOKUP(K299,direcciones!B:C,2,FALSE)</f>
        <v>2</v>
      </c>
      <c r="M299" t="s">
        <v>133</v>
      </c>
      <c r="N299" t="s">
        <v>134</v>
      </c>
      <c r="O299" t="s">
        <v>41</v>
      </c>
      <c r="P299">
        <f>VLOOKUP(O299,plazas!C:G,5,FALSE)</f>
        <v>3</v>
      </c>
      <c r="R299" t="s">
        <v>2841</v>
      </c>
      <c r="S299" t="s">
        <v>33</v>
      </c>
      <c r="V299" t="s">
        <v>34</v>
      </c>
      <c r="W299">
        <v>3334546385</v>
      </c>
      <c r="AA299" t="s">
        <v>2842</v>
      </c>
      <c r="AB299" t="s">
        <v>2843</v>
      </c>
      <c r="AC299" t="s">
        <v>2844</v>
      </c>
      <c r="AD299">
        <v>45625</v>
      </c>
      <c r="AE299" t="s">
        <v>46</v>
      </c>
      <c r="AF299" t="e">
        <f>VLOOKUP(AE299,empresas!B:D,3,FALSE)</f>
        <v>#N/A</v>
      </c>
    </row>
    <row r="300" spans="1:32" hidden="1" x14ac:dyDescent="0.25">
      <c r="A300" t="str">
        <f t="shared" si="4"/>
        <v>UPDATE operadores set no_empleado='14917', departamento_id=105, area_id=19,  direccion_id=3, estado='Activo', telefono='', rfc='MARJ850105984', calle='8 NO.24', colonia='CENTRO', cp='23920' WHERE id=676;</v>
      </c>
      <c r="B300">
        <v>676</v>
      </c>
      <c r="C300">
        <v>14917</v>
      </c>
      <c r="D300" t="s">
        <v>2471</v>
      </c>
      <c r="E300" t="s">
        <v>249</v>
      </c>
      <c r="F300" t="s">
        <v>26</v>
      </c>
      <c r="G300" t="s">
        <v>97</v>
      </c>
      <c r="H300">
        <f>VLOOKUP(G300,departamentos!B:C,2,FALSE)</f>
        <v>105</v>
      </c>
      <c r="I300" t="s">
        <v>98</v>
      </c>
      <c r="J300">
        <f>VLOOKUP(I300,areas!B:C,2,FALSE)</f>
        <v>19</v>
      </c>
      <c r="K300" t="s">
        <v>99</v>
      </c>
      <c r="L300">
        <f>VLOOKUP(K300,direcciones!B:C,2,FALSE)</f>
        <v>3</v>
      </c>
      <c r="M300" t="s">
        <v>1464</v>
      </c>
      <c r="N300" t="s">
        <v>1465</v>
      </c>
      <c r="O300" t="s">
        <v>53</v>
      </c>
      <c r="P300">
        <f>VLOOKUP(O300,plazas!C:G,5,FALSE)</f>
        <v>1</v>
      </c>
      <c r="R300" t="s">
        <v>2472</v>
      </c>
      <c r="S300" t="s">
        <v>1953</v>
      </c>
      <c r="T300" t="s">
        <v>1954</v>
      </c>
      <c r="U300" t="s">
        <v>1955</v>
      </c>
      <c r="V300" t="s">
        <v>59</v>
      </c>
      <c r="AA300" t="s">
        <v>2473</v>
      </c>
      <c r="AB300" t="s">
        <v>2474</v>
      </c>
      <c r="AC300" t="s">
        <v>45</v>
      </c>
      <c r="AD300">
        <v>23920</v>
      </c>
      <c r="AE300" t="s">
        <v>75</v>
      </c>
      <c r="AF300" t="e">
        <f>VLOOKUP(AE300,empresas!B:D,3,FALSE)</f>
        <v>#N/A</v>
      </c>
    </row>
    <row r="301" spans="1:32" hidden="1" x14ac:dyDescent="0.25">
      <c r="A301" t="str">
        <f t="shared" si="4"/>
        <v>UPDATE operadores set no_empleado='16540', departamento_id=12, area_id=5,  direccion_id=1, estado='Activo', telefono='6123488021', rfc='AACJ8911174X5', calle='BAHIA SAN CRISTOBAL', colonia='PERLA DEL GOLFO', cp='23088' WHERE id=677;</v>
      </c>
      <c r="B301">
        <v>677</v>
      </c>
      <c r="C301">
        <v>16540</v>
      </c>
      <c r="D301" t="s">
        <v>2375</v>
      </c>
      <c r="E301" t="s">
        <v>65</v>
      </c>
      <c r="F301" t="s">
        <v>65</v>
      </c>
      <c r="G301" t="s">
        <v>27</v>
      </c>
      <c r="H301">
        <f>VLOOKUP(G301,departamentos!B:C,2,FALSE)</f>
        <v>12</v>
      </c>
      <c r="I301" t="s">
        <v>28</v>
      </c>
      <c r="J301">
        <f>VLOOKUP(I301,areas!B:C,2,FALSE)</f>
        <v>5</v>
      </c>
      <c r="K301" t="s">
        <v>28</v>
      </c>
      <c r="L301">
        <f>VLOOKUP(K301,direcciones!B:C,2,FALSE)</f>
        <v>1</v>
      </c>
      <c r="M301" t="s">
        <v>29</v>
      </c>
      <c r="N301" t="s">
        <v>52</v>
      </c>
      <c r="O301" t="s">
        <v>53</v>
      </c>
      <c r="P301">
        <f>VLOOKUP(O301,plazas!C:G,5,FALSE)</f>
        <v>1</v>
      </c>
      <c r="Q301" t="s">
        <v>2376</v>
      </c>
      <c r="R301" t="s">
        <v>2377</v>
      </c>
      <c r="S301" t="s">
        <v>69</v>
      </c>
      <c r="T301" t="s">
        <v>70</v>
      </c>
      <c r="U301" t="s">
        <v>71</v>
      </c>
      <c r="V301" t="s">
        <v>59</v>
      </c>
      <c r="W301">
        <v>6123488021</v>
      </c>
      <c r="X301">
        <v>195081</v>
      </c>
      <c r="Y301" t="s">
        <v>199</v>
      </c>
      <c r="Z301" s="1">
        <v>44834</v>
      </c>
      <c r="AA301" t="s">
        <v>2378</v>
      </c>
      <c r="AB301" t="s">
        <v>2379</v>
      </c>
      <c r="AC301" t="s">
        <v>2297</v>
      </c>
      <c r="AD301">
        <v>23088</v>
      </c>
      <c r="AE301" t="s">
        <v>75</v>
      </c>
      <c r="AF301" t="e">
        <f>VLOOKUP(AE301,empresas!B:D,3,FALSE)</f>
        <v>#N/A</v>
      </c>
    </row>
    <row r="302" spans="1:32" hidden="1" x14ac:dyDescent="0.25">
      <c r="A302" t="str">
        <f t="shared" si="4"/>
        <v>UPDATE operadores set no_empleado='16505', departamento_id=105, area_id=19,  direccion_id=3, estado='Activo', telefono='8182563999', rfc='CACD010808EW3', calle='NICOLAS BRAVO', colonia='BARRANCA NUEVA', cp='91619' WHERE id=678;</v>
      </c>
      <c r="B302">
        <v>678</v>
      </c>
      <c r="C302">
        <v>16505</v>
      </c>
      <c r="D302" t="s">
        <v>809</v>
      </c>
      <c r="E302" t="s">
        <v>353</v>
      </c>
      <c r="F302" t="s">
        <v>354</v>
      </c>
      <c r="G302" t="s">
        <v>97</v>
      </c>
      <c r="H302">
        <f>VLOOKUP(G302,departamentos!B:C,2,FALSE)</f>
        <v>105</v>
      </c>
      <c r="I302" t="s">
        <v>98</v>
      </c>
      <c r="J302">
        <f>VLOOKUP(I302,areas!B:C,2,FALSE)</f>
        <v>19</v>
      </c>
      <c r="K302" t="s">
        <v>99</v>
      </c>
      <c r="L302">
        <f>VLOOKUP(K302,direcciones!B:C,2,FALSE)</f>
        <v>3</v>
      </c>
      <c r="M302" t="s">
        <v>810</v>
      </c>
      <c r="N302" t="s">
        <v>148</v>
      </c>
      <c r="O302" t="s">
        <v>263</v>
      </c>
      <c r="P302">
        <f>VLOOKUP(O302,plazas!C:G,5,FALSE)</f>
        <v>9</v>
      </c>
      <c r="R302" t="s">
        <v>811</v>
      </c>
      <c r="S302" t="s">
        <v>812</v>
      </c>
      <c r="T302" t="s">
        <v>813</v>
      </c>
      <c r="U302" t="s">
        <v>814</v>
      </c>
      <c r="V302" t="s">
        <v>59</v>
      </c>
      <c r="W302">
        <v>8182563999</v>
      </c>
      <c r="AA302" t="s">
        <v>815</v>
      </c>
      <c r="AB302" t="s">
        <v>816</v>
      </c>
      <c r="AC302" t="s">
        <v>817</v>
      </c>
      <c r="AD302">
        <v>91619</v>
      </c>
      <c r="AE302" t="s">
        <v>385</v>
      </c>
      <c r="AF302" t="e">
        <f>VLOOKUP(AE302,empresas!B:D,3,FALSE)</f>
        <v>#N/A</v>
      </c>
    </row>
    <row r="303" spans="1:32" hidden="1" x14ac:dyDescent="0.25">
      <c r="A303" t="str">
        <f t="shared" si="4"/>
        <v>UPDATE operadores set no_empleado='16520', departamento_id=105, area_id=19,  direccion_id=3, estado='Baja', telefono='7442424323', rfc='EIRM760912GP6', calle='M3 L3 C AUTOS COSIO', colonia='LOS CANGREJOS', cp='23477' WHERE id=679;</v>
      </c>
      <c r="B303">
        <v>679</v>
      </c>
      <c r="C303">
        <v>16520</v>
      </c>
      <c r="D303" t="s">
        <v>3006</v>
      </c>
      <c r="E303" t="s">
        <v>96</v>
      </c>
      <c r="F303" t="s">
        <v>65</v>
      </c>
      <c r="G303" t="s">
        <v>97</v>
      </c>
      <c r="H303">
        <f>VLOOKUP(G303,departamentos!B:C,2,FALSE)</f>
        <v>105</v>
      </c>
      <c r="I303" t="s">
        <v>98</v>
      </c>
      <c r="J303">
        <f>VLOOKUP(I303,areas!B:C,2,FALSE)</f>
        <v>19</v>
      </c>
      <c r="K303" t="s">
        <v>99</v>
      </c>
      <c r="L303">
        <f>VLOOKUP(K303,direcciones!B:C,2,FALSE)</f>
        <v>3</v>
      </c>
      <c r="M303" t="s">
        <v>1013</v>
      </c>
      <c r="N303" t="s">
        <v>101</v>
      </c>
      <c r="O303" t="s">
        <v>53</v>
      </c>
      <c r="P303">
        <f>VLOOKUP(O303,plazas!C:G,5,FALSE)</f>
        <v>1</v>
      </c>
      <c r="R303" t="s">
        <v>3007</v>
      </c>
      <c r="S303" t="s">
        <v>33</v>
      </c>
      <c r="V303" t="s">
        <v>34</v>
      </c>
      <c r="W303">
        <v>7442424323</v>
      </c>
      <c r="X303">
        <v>17253</v>
      </c>
      <c r="Y303" t="s">
        <v>660</v>
      </c>
      <c r="Z303" s="1">
        <v>45670</v>
      </c>
      <c r="AA303" t="s">
        <v>3008</v>
      </c>
      <c r="AB303" t="s">
        <v>3009</v>
      </c>
      <c r="AC303" t="s">
        <v>3010</v>
      </c>
      <c r="AD303">
        <v>23477</v>
      </c>
      <c r="AE303" t="s">
        <v>75</v>
      </c>
      <c r="AF303" t="e">
        <f>VLOOKUP(AE303,empresas!B:D,3,FALSE)</f>
        <v>#N/A</v>
      </c>
    </row>
    <row r="304" spans="1:32" hidden="1" x14ac:dyDescent="0.25">
      <c r="A304" t="str">
        <f t="shared" si="4"/>
        <v>UPDATE operadores set no_empleado='15516', departamento_id=12, area_id=5,  direccion_id=1, estado='Activo', telefono='9621489839', rfc='AUZC010320B88', calle='VILLA DE LAS ROSAS', colonia='VILLA DE LAS ROSAS', cp='30825' WHERE id=681;</v>
      </c>
      <c r="B304">
        <v>681</v>
      </c>
      <c r="C304">
        <v>15516</v>
      </c>
      <c r="D304" t="s">
        <v>602</v>
      </c>
      <c r="E304" t="s">
        <v>26</v>
      </c>
      <c r="F304" t="s">
        <v>26</v>
      </c>
      <c r="G304" t="s">
        <v>27</v>
      </c>
      <c r="H304">
        <f>VLOOKUP(G304,departamentos!B:C,2,FALSE)</f>
        <v>12</v>
      </c>
      <c r="I304" t="s">
        <v>28</v>
      </c>
      <c r="J304">
        <f>VLOOKUP(I304,areas!B:C,2,FALSE)</f>
        <v>5</v>
      </c>
      <c r="K304" t="s">
        <v>28</v>
      </c>
      <c r="L304">
        <f>VLOOKUP(K304,direcciones!B:C,2,FALSE)</f>
        <v>1</v>
      </c>
      <c r="M304" t="s">
        <v>29</v>
      </c>
      <c r="N304" t="s">
        <v>77</v>
      </c>
      <c r="O304" t="s">
        <v>78</v>
      </c>
      <c r="P304">
        <f>VLOOKUP(O304,plazas!C:G,5,FALSE)</f>
        <v>8</v>
      </c>
      <c r="Q304" t="s">
        <v>603</v>
      </c>
      <c r="R304" t="s">
        <v>604</v>
      </c>
      <c r="S304" t="s">
        <v>80</v>
      </c>
      <c r="T304" t="s">
        <v>81</v>
      </c>
      <c r="U304" t="s">
        <v>82</v>
      </c>
      <c r="V304" t="s">
        <v>59</v>
      </c>
      <c r="W304">
        <v>9621489839</v>
      </c>
      <c r="X304" t="s">
        <v>605</v>
      </c>
      <c r="Y304" t="s">
        <v>90</v>
      </c>
      <c r="Z304" s="1">
        <v>45738</v>
      </c>
      <c r="AA304" t="s">
        <v>606</v>
      </c>
      <c r="AB304" t="s">
        <v>607</v>
      </c>
      <c r="AC304" t="s">
        <v>607</v>
      </c>
      <c r="AD304">
        <v>30825</v>
      </c>
      <c r="AE304" t="s">
        <v>86</v>
      </c>
      <c r="AF304" t="e">
        <f>VLOOKUP(AE304,empresas!B:D,3,FALSE)</f>
        <v>#N/A</v>
      </c>
    </row>
    <row r="305" spans="1:32" hidden="1" x14ac:dyDescent="0.25">
      <c r="A305" t="str">
        <f t="shared" si="4"/>
        <v>UPDATE operadores set no_empleado='13032', departamento_id=100, area_id=5,  direccion_id=6, estado='Activo', telefono='-', rfc='AURM960121LY8', calle='ALBATROS 315 A', colonia='LOS TAMARINDOS', cp='48282' WHERE id=682;</v>
      </c>
      <c r="B305">
        <v>682</v>
      </c>
      <c r="C305">
        <v>13032</v>
      </c>
      <c r="D305" t="s">
        <v>2936</v>
      </c>
      <c r="E305" t="s">
        <v>180</v>
      </c>
      <c r="F305" t="s">
        <v>181</v>
      </c>
      <c r="G305" t="s">
        <v>182</v>
      </c>
      <c r="H305">
        <f>VLOOKUP(G305,departamentos!B:C,2,FALSE)</f>
        <v>100</v>
      </c>
      <c r="I305" t="s">
        <v>28</v>
      </c>
      <c r="J305">
        <f>VLOOKUP(I305,areas!B:C,2,FALSE)</f>
        <v>5</v>
      </c>
      <c r="K305" t="s">
        <v>182</v>
      </c>
      <c r="L305">
        <f>VLOOKUP(K305,direcciones!B:C,2,FALSE)</f>
        <v>6</v>
      </c>
      <c r="M305" t="s">
        <v>133</v>
      </c>
      <c r="N305" t="s">
        <v>30</v>
      </c>
      <c r="O305" t="s">
        <v>209</v>
      </c>
      <c r="P305">
        <f>VLOOKUP(O305,plazas!C:G,5,FALSE)</f>
        <v>7</v>
      </c>
      <c r="Q305" t="s">
        <v>2938</v>
      </c>
      <c r="R305" t="s">
        <v>2939</v>
      </c>
      <c r="S305" t="s">
        <v>761</v>
      </c>
      <c r="T305" t="s">
        <v>762</v>
      </c>
      <c r="U305" t="s">
        <v>763</v>
      </c>
      <c r="V305" t="s">
        <v>59</v>
      </c>
      <c r="W305" t="s">
        <v>1205</v>
      </c>
      <c r="AA305" t="s">
        <v>2940</v>
      </c>
      <c r="AB305" t="s">
        <v>2941</v>
      </c>
      <c r="AC305" t="s">
        <v>2942</v>
      </c>
      <c r="AD305">
        <v>48282</v>
      </c>
      <c r="AE305" t="s">
        <v>217</v>
      </c>
      <c r="AF305">
        <f>VLOOKUP(AE305,empresas!B:D,3,FALSE)</f>
        <v>11</v>
      </c>
    </row>
    <row r="306" spans="1:32" hidden="1" x14ac:dyDescent="0.25">
      <c r="A306" t="str">
        <f t="shared" si="4"/>
        <v>UPDATE operadores set no_empleado='16536', departamento_id=12, area_id=5,  direccion_id=1, estado='Activo', telefono='2281811587', rfc='MABU9808148B3', calle='PRINCIPAL', colonia='RANCHO TABACHIN', cp='91190' WHERE id=683;</v>
      </c>
      <c r="B306">
        <v>683</v>
      </c>
      <c r="C306">
        <v>16536</v>
      </c>
      <c r="D306" t="s">
        <v>3513</v>
      </c>
      <c r="E306" t="s">
        <v>26</v>
      </c>
      <c r="F306" t="s">
        <v>26</v>
      </c>
      <c r="G306" t="s">
        <v>27</v>
      </c>
      <c r="H306">
        <f>VLOOKUP(G306,departamentos!B:C,2,FALSE)</f>
        <v>12</v>
      </c>
      <c r="I306" t="s">
        <v>28</v>
      </c>
      <c r="J306">
        <f>VLOOKUP(I306,areas!B:C,2,FALSE)</f>
        <v>5</v>
      </c>
      <c r="K306" t="s">
        <v>28</v>
      </c>
      <c r="L306">
        <f>VLOOKUP(K306,direcciones!B:C,2,FALSE)</f>
        <v>1</v>
      </c>
      <c r="M306" t="s">
        <v>29</v>
      </c>
      <c r="N306" t="s">
        <v>262</v>
      </c>
      <c r="O306" t="s">
        <v>263</v>
      </c>
      <c r="P306">
        <f>VLOOKUP(O306,plazas!C:G,5,FALSE)</f>
        <v>9</v>
      </c>
      <c r="R306" t="s">
        <v>3514</v>
      </c>
      <c r="S306" t="s">
        <v>511</v>
      </c>
      <c r="T306" t="s">
        <v>512</v>
      </c>
      <c r="U306" t="s">
        <v>513</v>
      </c>
      <c r="V306" t="s">
        <v>59</v>
      </c>
      <c r="W306">
        <v>2281811587</v>
      </c>
      <c r="AA306" t="s">
        <v>3515</v>
      </c>
      <c r="AB306" t="s">
        <v>2094</v>
      </c>
      <c r="AC306" t="s">
        <v>3516</v>
      </c>
      <c r="AD306">
        <v>91190</v>
      </c>
      <c r="AE306" t="s">
        <v>271</v>
      </c>
      <c r="AF306">
        <f>VLOOKUP(AE306,empresas!B:D,3,FALSE)</f>
        <v>2</v>
      </c>
    </row>
    <row r="307" spans="1:32" hidden="1" x14ac:dyDescent="0.25">
      <c r="A307" t="str">
        <f t="shared" si="4"/>
        <v>UPDATE operadores set no_empleado='16419', departamento_id=12, area_id=5,  direccion_id=1, estado='Baja', telefono='6623079844', rfc='VAMO761204MP6', calle='ONCE', colonia='NUEVA ESPERANZA', cp='83200' WHERE id=684;</v>
      </c>
      <c r="B307">
        <v>684</v>
      </c>
      <c r="C307">
        <v>16419</v>
      </c>
      <c r="D307" t="s">
        <v>3145</v>
      </c>
      <c r="E307" t="s">
        <v>65</v>
      </c>
      <c r="F307" t="s">
        <v>65</v>
      </c>
      <c r="G307" t="s">
        <v>27</v>
      </c>
      <c r="H307">
        <f>VLOOKUP(G307,departamentos!B:C,2,FALSE)</f>
        <v>12</v>
      </c>
      <c r="I307" t="s">
        <v>28</v>
      </c>
      <c r="J307">
        <f>VLOOKUP(I307,areas!B:C,2,FALSE)</f>
        <v>5</v>
      </c>
      <c r="K307" t="s">
        <v>28</v>
      </c>
      <c r="L307">
        <f>VLOOKUP(K307,direcciones!B:C,2,FALSE)</f>
        <v>1</v>
      </c>
      <c r="M307" t="s">
        <v>29</v>
      </c>
      <c r="N307" t="s">
        <v>30</v>
      </c>
      <c r="O307" t="s">
        <v>31</v>
      </c>
      <c r="P307">
        <f>VLOOKUP(O307,plazas!C:G,5,FALSE)</f>
        <v>4</v>
      </c>
      <c r="Q307" t="s">
        <v>3146</v>
      </c>
      <c r="R307" t="s">
        <v>3147</v>
      </c>
      <c r="S307" t="s">
        <v>33</v>
      </c>
      <c r="V307" t="s">
        <v>34</v>
      </c>
      <c r="W307">
        <v>6623079844</v>
      </c>
      <c r="AA307" t="s">
        <v>3148</v>
      </c>
      <c r="AB307" t="s">
        <v>3149</v>
      </c>
      <c r="AC307" t="s">
        <v>3150</v>
      </c>
      <c r="AD307">
        <v>83200</v>
      </c>
      <c r="AE307" t="s">
        <v>345</v>
      </c>
      <c r="AF307" t="e">
        <f>VLOOKUP(AE307,empresas!B:D,3,FALSE)</f>
        <v>#N/A</v>
      </c>
    </row>
    <row r="308" spans="1:32" hidden="1" x14ac:dyDescent="0.25">
      <c r="A308" t="str">
        <f t="shared" si="4"/>
        <v>UPDATE operadores set no_empleado='16555', departamento_id=12, area_id=5,  direccion_id=1, estado='Baja', telefono='6122044182', rfc='GEAL890906GV4', calle='MZA 510 LTE 32 1RA SECCION 8 DE OCTUBRE', colonia='8 DE OCTUBRE', cp='23080' WHERE id=685;</v>
      </c>
      <c r="B308">
        <v>685</v>
      </c>
      <c r="C308">
        <v>16555</v>
      </c>
      <c r="D308" t="s">
        <v>2686</v>
      </c>
      <c r="E308" t="s">
        <v>26</v>
      </c>
      <c r="F308" t="s">
        <v>26</v>
      </c>
      <c r="G308" t="s">
        <v>27</v>
      </c>
      <c r="H308">
        <f>VLOOKUP(G308,departamentos!B:C,2,FALSE)</f>
        <v>12</v>
      </c>
      <c r="I308" t="s">
        <v>28</v>
      </c>
      <c r="J308">
        <f>VLOOKUP(I308,areas!B:C,2,FALSE)</f>
        <v>5</v>
      </c>
      <c r="K308" t="s">
        <v>28</v>
      </c>
      <c r="L308">
        <f>VLOOKUP(K308,direcciones!B:C,2,FALSE)</f>
        <v>1</v>
      </c>
      <c r="M308" t="s">
        <v>29</v>
      </c>
      <c r="N308" t="s">
        <v>52</v>
      </c>
      <c r="O308" t="s">
        <v>53</v>
      </c>
      <c r="P308">
        <f>VLOOKUP(O308,plazas!C:G,5,FALSE)</f>
        <v>1</v>
      </c>
      <c r="R308" t="s">
        <v>2687</v>
      </c>
      <c r="S308" t="s">
        <v>33</v>
      </c>
      <c r="V308" t="s">
        <v>34</v>
      </c>
      <c r="W308">
        <v>6122044182</v>
      </c>
      <c r="X308">
        <v>360444</v>
      </c>
      <c r="Y308" t="s">
        <v>90</v>
      </c>
      <c r="Z308" s="1">
        <v>45718</v>
      </c>
      <c r="AA308" t="s">
        <v>2688</v>
      </c>
      <c r="AB308" t="s">
        <v>2689</v>
      </c>
      <c r="AC308" t="s">
        <v>1872</v>
      </c>
      <c r="AD308">
        <v>23080</v>
      </c>
      <c r="AE308" t="s">
        <v>75</v>
      </c>
      <c r="AF308" t="e">
        <f>VLOOKUP(AE308,empresas!B:D,3,FALSE)</f>
        <v>#N/A</v>
      </c>
    </row>
    <row r="309" spans="1:32" hidden="1" x14ac:dyDescent="0.25">
      <c r="A309" t="str">
        <f t="shared" si="4"/>
        <v>UPDATE operadores set no_empleado='16496', departamento_id=103, area_id=5,  direccion_id=7, estado='Baja', telefono='2283435172', rfc='HEUR890607TT7', calle='FRANCISCO I MADERO', colonia='21 DE MARZO', cp='91300' WHERE id=686;</v>
      </c>
      <c r="B309">
        <v>686</v>
      </c>
      <c r="C309">
        <v>16496</v>
      </c>
      <c r="D309" t="s">
        <v>3387</v>
      </c>
      <c r="E309" t="s">
        <v>500</v>
      </c>
      <c r="F309" t="s">
        <v>500</v>
      </c>
      <c r="G309" t="s">
        <v>117</v>
      </c>
      <c r="H309">
        <f>VLOOKUP(G309,departamentos!B:C,2,FALSE)</f>
        <v>103</v>
      </c>
      <c r="I309" t="s">
        <v>28</v>
      </c>
      <c r="J309">
        <f>VLOOKUP(I309,areas!B:C,2,FALSE)</f>
        <v>5</v>
      </c>
      <c r="K309" t="s">
        <v>108</v>
      </c>
      <c r="L309">
        <f>VLOOKUP(K309,direcciones!B:C,2,FALSE)</f>
        <v>7</v>
      </c>
      <c r="M309" t="s">
        <v>501</v>
      </c>
      <c r="N309" t="s">
        <v>262</v>
      </c>
      <c r="O309" t="s">
        <v>263</v>
      </c>
      <c r="P309">
        <f>VLOOKUP(O309,plazas!C:G,5,FALSE)</f>
        <v>9</v>
      </c>
      <c r="R309" t="s">
        <v>3388</v>
      </c>
      <c r="S309" t="s">
        <v>33</v>
      </c>
      <c r="V309" t="s">
        <v>34</v>
      </c>
      <c r="W309">
        <v>2283435172</v>
      </c>
      <c r="AA309" t="s">
        <v>3389</v>
      </c>
      <c r="AB309" t="s">
        <v>3056</v>
      </c>
      <c r="AC309" t="s">
        <v>2701</v>
      </c>
      <c r="AD309">
        <v>91300</v>
      </c>
      <c r="AE309" t="s">
        <v>271</v>
      </c>
      <c r="AF309">
        <f>VLOOKUP(AE309,empresas!B:D,3,FALSE)</f>
        <v>2</v>
      </c>
    </row>
    <row r="310" spans="1:32" hidden="1" x14ac:dyDescent="0.25">
      <c r="A310" t="str">
        <f t="shared" si="4"/>
        <v>UPDATE operadores set no_empleado='14031', departamento_id=12, area_id=5,  direccion_id=1, estado='Baja', telefono='9641007210', rfc='PEGD960822N29', calle='Calle Enomoto #9 INt. 10 Colonia San Sebastian', colonia='San Sebastián', cp='30790' WHERE id=687;</v>
      </c>
      <c r="B310">
        <v>687</v>
      </c>
      <c r="C310">
        <v>14031</v>
      </c>
      <c r="D310" t="s">
        <v>851</v>
      </c>
      <c r="E310" t="s">
        <v>65</v>
      </c>
      <c r="F310" t="s">
        <v>65</v>
      </c>
      <c r="G310" t="s">
        <v>27</v>
      </c>
      <c r="H310">
        <f>VLOOKUP(G310,departamentos!B:C,2,FALSE)</f>
        <v>12</v>
      </c>
      <c r="I310" t="s">
        <v>28</v>
      </c>
      <c r="J310">
        <f>VLOOKUP(I310,areas!B:C,2,FALSE)</f>
        <v>5</v>
      </c>
      <c r="K310" t="s">
        <v>28</v>
      </c>
      <c r="L310">
        <f>VLOOKUP(K310,direcciones!B:C,2,FALSE)</f>
        <v>1</v>
      </c>
      <c r="M310" t="s">
        <v>29</v>
      </c>
      <c r="N310" t="s">
        <v>77</v>
      </c>
      <c r="O310" t="s">
        <v>78</v>
      </c>
      <c r="P310">
        <f>VLOOKUP(O310,plazas!C:G,5,FALSE)</f>
        <v>8</v>
      </c>
      <c r="R310" t="s">
        <v>852</v>
      </c>
      <c r="S310" t="s">
        <v>33</v>
      </c>
      <c r="V310" t="s">
        <v>34</v>
      </c>
      <c r="W310">
        <v>9641007210</v>
      </c>
      <c r="AA310" t="s">
        <v>853</v>
      </c>
      <c r="AB310" t="s">
        <v>854</v>
      </c>
      <c r="AC310" t="s">
        <v>855</v>
      </c>
      <c r="AD310">
        <v>30790</v>
      </c>
      <c r="AE310" t="s">
        <v>86</v>
      </c>
      <c r="AF310" t="e">
        <f>VLOOKUP(AE310,empresas!B:D,3,FALSE)</f>
        <v>#N/A</v>
      </c>
    </row>
    <row r="311" spans="1:32" hidden="1" x14ac:dyDescent="0.25">
      <c r="A311" t="str">
        <f t="shared" si="4"/>
        <v>UPDATE operadores set no_empleado='15496', departamento_id=12, area_id=5,  direccion_id=1, estado='Baja', telefono='', rfc='MOGE920710LN0', calle='EL BOSQUE ALAMO Y POSTE', colonia='LAS VEREDAS', cp='23436' WHERE id=688;</v>
      </c>
      <c r="B311">
        <v>688</v>
      </c>
      <c r="C311">
        <v>15496</v>
      </c>
      <c r="D311" t="s">
        <v>1087</v>
      </c>
      <c r="E311" t="s">
        <v>65</v>
      </c>
      <c r="F311" t="s">
        <v>65</v>
      </c>
      <c r="G311" t="s">
        <v>27</v>
      </c>
      <c r="H311">
        <f>VLOOKUP(G311,departamentos!B:C,2,FALSE)</f>
        <v>12</v>
      </c>
      <c r="I311" t="s">
        <v>28</v>
      </c>
      <c r="J311">
        <f>VLOOKUP(I311,areas!B:C,2,FALSE)</f>
        <v>5</v>
      </c>
      <c r="K311" t="s">
        <v>28</v>
      </c>
      <c r="L311">
        <f>VLOOKUP(K311,direcciones!B:C,2,FALSE)</f>
        <v>1</v>
      </c>
      <c r="M311" t="s">
        <v>778</v>
      </c>
      <c r="N311" t="s">
        <v>67</v>
      </c>
      <c r="O311" t="s">
        <v>53</v>
      </c>
      <c r="P311">
        <f>VLOOKUP(O311,plazas!C:G,5,FALSE)</f>
        <v>1</v>
      </c>
      <c r="S311" t="s">
        <v>33</v>
      </c>
      <c r="V311" t="s">
        <v>34</v>
      </c>
      <c r="AA311" t="s">
        <v>1088</v>
      </c>
      <c r="AB311" t="s">
        <v>1089</v>
      </c>
      <c r="AC311" t="s">
        <v>1090</v>
      </c>
      <c r="AD311">
        <v>23436</v>
      </c>
      <c r="AE311" t="s">
        <v>94</v>
      </c>
      <c r="AF311" t="e">
        <f>VLOOKUP(AE311,empresas!B:D,3,FALSE)</f>
        <v>#N/A</v>
      </c>
    </row>
    <row r="312" spans="1:32" hidden="1" x14ac:dyDescent="0.25">
      <c r="A312" t="str">
        <f t="shared" si="4"/>
        <v>UPDATE operadores set no_empleado='13828', departamento_id=12, area_id=5,  direccion_id=1, estado='Baja', telefono='9621670941', rfc='MOBF870720CK9', calle='FRACC CAFETALES', colonia='Raymundo Enríquez', cp='30823' WHERE id=689;</v>
      </c>
      <c r="B312">
        <v>689</v>
      </c>
      <c r="C312">
        <v>13828</v>
      </c>
      <c r="D312" t="s">
        <v>1387</v>
      </c>
      <c r="E312" t="s">
        <v>65</v>
      </c>
      <c r="F312" t="s">
        <v>65</v>
      </c>
      <c r="G312" t="s">
        <v>27</v>
      </c>
      <c r="H312">
        <f>VLOOKUP(G312,departamentos!B:C,2,FALSE)</f>
        <v>12</v>
      </c>
      <c r="I312" t="s">
        <v>28</v>
      </c>
      <c r="J312">
        <f>VLOOKUP(I312,areas!B:C,2,FALSE)</f>
        <v>5</v>
      </c>
      <c r="K312" t="s">
        <v>28</v>
      </c>
      <c r="L312">
        <f>VLOOKUP(K312,direcciones!B:C,2,FALSE)</f>
        <v>1</v>
      </c>
      <c r="M312" t="s">
        <v>29</v>
      </c>
      <c r="N312" t="s">
        <v>77</v>
      </c>
      <c r="O312" t="s">
        <v>78</v>
      </c>
      <c r="P312">
        <f>VLOOKUP(O312,plazas!C:G,5,FALSE)</f>
        <v>8</v>
      </c>
      <c r="R312" t="s">
        <v>1388</v>
      </c>
      <c r="S312" t="s">
        <v>33</v>
      </c>
      <c r="V312" t="s">
        <v>34</v>
      </c>
      <c r="W312">
        <v>9621670941</v>
      </c>
      <c r="AA312" t="s">
        <v>1389</v>
      </c>
      <c r="AB312" t="s">
        <v>1390</v>
      </c>
      <c r="AC312" t="s">
        <v>1391</v>
      </c>
      <c r="AD312">
        <v>30823</v>
      </c>
      <c r="AE312" t="s">
        <v>1392</v>
      </c>
      <c r="AF312" t="e">
        <f>VLOOKUP(AE312,empresas!B:D,3,FALSE)</f>
        <v>#N/A</v>
      </c>
    </row>
    <row r="313" spans="1:32" hidden="1" x14ac:dyDescent="0.25">
      <c r="A313" t="str">
        <f t="shared" si="4"/>
        <v>UPDATE operadores set no_empleado='15362', departamento_id=12, area_id=5,  direccion_id=1, estado='Baja', telefono='9621471016', rfc='AULG951122AH2', calle='3RA NORTE ENTRE 1RA Y 3RA ORIENTE', colonia='EJIDO RAYMUNDO ENRIQUEZ', cp='30820' WHERE id=690;</v>
      </c>
      <c r="B313">
        <v>690</v>
      </c>
      <c r="C313">
        <v>15362</v>
      </c>
      <c r="D313" t="s">
        <v>1444</v>
      </c>
      <c r="E313" t="s">
        <v>26</v>
      </c>
      <c r="F313" t="s">
        <v>26</v>
      </c>
      <c r="G313" t="s">
        <v>27</v>
      </c>
      <c r="H313">
        <f>VLOOKUP(G313,departamentos!B:C,2,FALSE)</f>
        <v>12</v>
      </c>
      <c r="I313" t="s">
        <v>28</v>
      </c>
      <c r="J313">
        <f>VLOOKUP(I313,areas!B:C,2,FALSE)</f>
        <v>5</v>
      </c>
      <c r="K313" t="s">
        <v>28</v>
      </c>
      <c r="L313">
        <f>VLOOKUP(K313,direcciones!B:C,2,FALSE)</f>
        <v>1</v>
      </c>
      <c r="M313" t="s">
        <v>29</v>
      </c>
      <c r="N313" t="s">
        <v>77</v>
      </c>
      <c r="O313" t="s">
        <v>78</v>
      </c>
      <c r="P313">
        <f>VLOOKUP(O313,plazas!C:G,5,FALSE)</f>
        <v>8</v>
      </c>
      <c r="R313" t="s">
        <v>1445</v>
      </c>
      <c r="S313" t="s">
        <v>33</v>
      </c>
      <c r="V313" t="s">
        <v>34</v>
      </c>
      <c r="W313">
        <v>9621471016</v>
      </c>
      <c r="AA313" t="s">
        <v>1446</v>
      </c>
      <c r="AB313" t="s">
        <v>1447</v>
      </c>
      <c r="AC313" t="s">
        <v>1448</v>
      </c>
      <c r="AD313">
        <v>30820</v>
      </c>
      <c r="AE313" t="s">
        <v>86</v>
      </c>
      <c r="AF313" t="e">
        <f>VLOOKUP(AE313,empresas!B:D,3,FALSE)</f>
        <v>#N/A</v>
      </c>
    </row>
    <row r="314" spans="1:32" hidden="1" x14ac:dyDescent="0.25">
      <c r="A314" t="str">
        <f t="shared" si="4"/>
        <v>UPDATE operadores set no_empleado='11427', departamento_id=12, area_id=5,  direccion_id=1, estado='Baja', telefono='12 2 48 13', rfc='LOSG820310SV6', calle='MAURICIO CASTRO /NICOLAS ANTUNA', colonia='San Pablo Guelatao', cp='23030' WHERE id=691;</v>
      </c>
      <c r="B314">
        <v>691</v>
      </c>
      <c r="C314">
        <v>11427</v>
      </c>
      <c r="D314" t="s">
        <v>1476</v>
      </c>
      <c r="E314" t="s">
        <v>65</v>
      </c>
      <c r="F314" t="s">
        <v>65</v>
      </c>
      <c r="G314" t="s">
        <v>27</v>
      </c>
      <c r="H314">
        <f>VLOOKUP(G314,departamentos!B:C,2,FALSE)</f>
        <v>12</v>
      </c>
      <c r="I314" t="s">
        <v>28</v>
      </c>
      <c r="J314">
        <f>VLOOKUP(I314,areas!B:C,2,FALSE)</f>
        <v>5</v>
      </c>
      <c r="K314" t="s">
        <v>28</v>
      </c>
      <c r="L314">
        <f>VLOOKUP(K314,direcciones!B:C,2,FALSE)</f>
        <v>1</v>
      </c>
      <c r="M314" t="s">
        <v>29</v>
      </c>
      <c r="N314" t="s">
        <v>52</v>
      </c>
      <c r="O314" t="s">
        <v>53</v>
      </c>
      <c r="P314">
        <f>VLOOKUP(O314,plazas!C:G,5,FALSE)</f>
        <v>1</v>
      </c>
      <c r="R314" t="s">
        <v>1477</v>
      </c>
      <c r="S314" t="s">
        <v>33</v>
      </c>
      <c r="V314" t="s">
        <v>34</v>
      </c>
      <c r="W314" t="s">
        <v>1478</v>
      </c>
      <c r="AA314" t="s">
        <v>1479</v>
      </c>
      <c r="AB314" t="s">
        <v>1480</v>
      </c>
      <c r="AC314" t="s">
        <v>1481</v>
      </c>
      <c r="AD314">
        <v>23030</v>
      </c>
      <c r="AE314" t="s">
        <v>75</v>
      </c>
      <c r="AF314" t="e">
        <f>VLOOKUP(AE314,empresas!B:D,3,FALSE)</f>
        <v>#N/A</v>
      </c>
    </row>
    <row r="315" spans="1:32" hidden="1" x14ac:dyDescent="0.25">
      <c r="A315" t="str">
        <f t="shared" si="4"/>
        <v>UPDATE operadores set no_empleado='16607', departamento_id=12, area_id=5,  direccion_id=1, estado='Baja', telefono='2281232096', rfc='HECK980703LM7', calle='RAFAEL VALENZUELA', colonia='RAFAEL LUCIO', cp='91110' WHERE id=692;</v>
      </c>
      <c r="B315">
        <v>692</v>
      </c>
      <c r="C315">
        <v>16607</v>
      </c>
      <c r="D315" t="s">
        <v>2574</v>
      </c>
      <c r="E315" t="s">
        <v>26</v>
      </c>
      <c r="F315" t="s">
        <v>26</v>
      </c>
      <c r="G315" t="s">
        <v>27</v>
      </c>
      <c r="H315">
        <f>VLOOKUP(G315,departamentos!B:C,2,FALSE)</f>
        <v>12</v>
      </c>
      <c r="I315" t="s">
        <v>28</v>
      </c>
      <c r="J315">
        <f>VLOOKUP(I315,areas!B:C,2,FALSE)</f>
        <v>5</v>
      </c>
      <c r="K315" t="s">
        <v>28</v>
      </c>
      <c r="L315">
        <f>VLOOKUP(K315,direcciones!B:C,2,FALSE)</f>
        <v>1</v>
      </c>
      <c r="M315" t="s">
        <v>29</v>
      </c>
      <c r="N315" t="s">
        <v>262</v>
      </c>
      <c r="O315" t="s">
        <v>263</v>
      </c>
      <c r="P315">
        <f>VLOOKUP(O315,plazas!C:G,5,FALSE)</f>
        <v>9</v>
      </c>
      <c r="Q315" t="s">
        <v>2575</v>
      </c>
      <c r="R315" t="s">
        <v>2576</v>
      </c>
      <c r="S315" t="s">
        <v>33</v>
      </c>
      <c r="V315" t="s">
        <v>34</v>
      </c>
      <c r="W315">
        <v>2281232096</v>
      </c>
      <c r="AA315" t="s">
        <v>2577</v>
      </c>
      <c r="AB315" t="s">
        <v>2578</v>
      </c>
      <c r="AC315" t="s">
        <v>438</v>
      </c>
      <c r="AD315">
        <v>91110</v>
      </c>
      <c r="AE315" t="s">
        <v>271</v>
      </c>
      <c r="AF315">
        <f>VLOOKUP(AE315,empresas!B:D,3,FALSE)</f>
        <v>2</v>
      </c>
    </row>
    <row r="316" spans="1:32" hidden="1" x14ac:dyDescent="0.25">
      <c r="A316" t="str">
        <f t="shared" si="4"/>
        <v>UPDATE operadores set no_empleado='16712', departamento_id=100, area_id=5,  direccion_id=6, estado='Baja', telefono='2281385788', rfc='RIMJ681014HCA', calle='PRIV FRIDA KAHLO', colonia='BUENA VISTA U. HABIT', cp='91080' WHERE id=693;</v>
      </c>
      <c r="B316">
        <v>693</v>
      </c>
      <c r="C316">
        <v>16712</v>
      </c>
      <c r="D316" t="s">
        <v>1900</v>
      </c>
      <c r="E316" t="s">
        <v>417</v>
      </c>
      <c r="F316" t="s">
        <v>65</v>
      </c>
      <c r="G316" t="s">
        <v>182</v>
      </c>
      <c r="H316">
        <f>VLOOKUP(G316,departamentos!B:C,2,FALSE)</f>
        <v>100</v>
      </c>
      <c r="I316" t="s">
        <v>28</v>
      </c>
      <c r="J316">
        <f>VLOOKUP(I316,areas!B:C,2,FALSE)</f>
        <v>5</v>
      </c>
      <c r="K316" t="s">
        <v>182</v>
      </c>
      <c r="L316">
        <f>VLOOKUP(K316,direcciones!B:C,2,FALSE)</f>
        <v>6</v>
      </c>
      <c r="M316" t="s">
        <v>376</v>
      </c>
      <c r="N316" t="s">
        <v>262</v>
      </c>
      <c r="O316" t="s">
        <v>263</v>
      </c>
      <c r="P316">
        <f>VLOOKUP(O316,plazas!C:G,5,FALSE)</f>
        <v>9</v>
      </c>
      <c r="R316" t="s">
        <v>1901</v>
      </c>
      <c r="S316" t="s">
        <v>33</v>
      </c>
      <c r="V316" t="s">
        <v>34</v>
      </c>
      <c r="W316">
        <v>2281385788</v>
      </c>
      <c r="AA316" t="s">
        <v>1902</v>
      </c>
      <c r="AB316" t="s">
        <v>1903</v>
      </c>
      <c r="AC316" t="s">
        <v>1904</v>
      </c>
      <c r="AD316">
        <v>91080</v>
      </c>
      <c r="AE316" t="s">
        <v>385</v>
      </c>
      <c r="AF316" t="e">
        <f>VLOOKUP(AE316,empresas!B:D,3,FALSE)</f>
        <v>#N/A</v>
      </c>
    </row>
    <row r="317" spans="1:32" hidden="1" x14ac:dyDescent="0.25">
      <c r="A317" t="str">
        <f t="shared" si="4"/>
        <v>UPDATE operadores set no_empleado='16482', departamento_id=12, area_id=5,  direccion_id=1, estado='Baja', telefono='322172331', rfc='HESG971230S58', calle='MAGNOLIA', colonia='PALMAR DEL PROGRESO', cp='48290' WHERE id=694;</v>
      </c>
      <c r="B317">
        <v>694</v>
      </c>
      <c r="C317">
        <v>16482</v>
      </c>
      <c r="D317" t="s">
        <v>2244</v>
      </c>
      <c r="E317" t="s">
        <v>65</v>
      </c>
      <c r="F317" t="s">
        <v>65</v>
      </c>
      <c r="G317" t="s">
        <v>27</v>
      </c>
      <c r="H317">
        <f>VLOOKUP(G317,departamentos!B:C,2,FALSE)</f>
        <v>12</v>
      </c>
      <c r="I317" t="s">
        <v>28</v>
      </c>
      <c r="J317">
        <f>VLOOKUP(I317,areas!B:C,2,FALSE)</f>
        <v>5</v>
      </c>
      <c r="K317" t="s">
        <v>28</v>
      </c>
      <c r="L317">
        <f>VLOOKUP(K317,direcciones!B:C,2,FALSE)</f>
        <v>1</v>
      </c>
      <c r="M317" t="s">
        <v>133</v>
      </c>
      <c r="N317" t="s">
        <v>30</v>
      </c>
      <c r="O317" t="s">
        <v>209</v>
      </c>
      <c r="P317">
        <f>VLOOKUP(O317,plazas!C:G,5,FALSE)</f>
        <v>7</v>
      </c>
      <c r="Q317" t="s">
        <v>2245</v>
      </c>
      <c r="R317" t="s">
        <v>2246</v>
      </c>
      <c r="S317" t="s">
        <v>33</v>
      </c>
      <c r="V317" t="s">
        <v>34</v>
      </c>
      <c r="W317">
        <v>322172331</v>
      </c>
      <c r="AA317" t="s">
        <v>2247</v>
      </c>
      <c r="AB317" t="s">
        <v>2248</v>
      </c>
      <c r="AC317" t="s">
        <v>2249</v>
      </c>
      <c r="AD317">
        <v>48290</v>
      </c>
      <c r="AE317" t="s">
        <v>217</v>
      </c>
      <c r="AF317">
        <f>VLOOKUP(AE317,empresas!B:D,3,FALSE)</f>
        <v>11</v>
      </c>
    </row>
    <row r="318" spans="1:32" hidden="1" x14ac:dyDescent="0.25">
      <c r="A318" t="str">
        <f t="shared" si="4"/>
        <v>UPDATE operadores set no_empleado='16539', departamento_id=32, area_id=20,  direccion_id=3, estado='Baja', telefono='2283589540', rfc='COBH941217B79', calle='CONSTITUCION', colonia='LOC. CHILTOYAC', cp='91203' WHERE id=695;</v>
      </c>
      <c r="B318">
        <v>695</v>
      </c>
      <c r="C318">
        <v>16539</v>
      </c>
      <c r="D318" t="s">
        <v>1589</v>
      </c>
      <c r="E318" t="s">
        <v>1590</v>
      </c>
      <c r="F318" t="s">
        <v>354</v>
      </c>
      <c r="G318" t="s">
        <v>1034</v>
      </c>
      <c r="H318">
        <f>VLOOKUP(G318,departamentos!B:C,2,FALSE)</f>
        <v>32</v>
      </c>
      <c r="I318" t="s">
        <v>146</v>
      </c>
      <c r="J318">
        <f>VLOOKUP(I318,areas!B:C,2,FALSE)</f>
        <v>20</v>
      </c>
      <c r="K318" t="s">
        <v>99</v>
      </c>
      <c r="L318">
        <f>VLOOKUP(K318,direcciones!B:C,2,FALSE)</f>
        <v>3</v>
      </c>
      <c r="M318" t="s">
        <v>376</v>
      </c>
      <c r="N318" t="s">
        <v>262</v>
      </c>
      <c r="O318" t="s">
        <v>263</v>
      </c>
      <c r="P318">
        <f>VLOOKUP(O318,plazas!C:G,5,FALSE)</f>
        <v>9</v>
      </c>
      <c r="Q318" t="s">
        <v>1591</v>
      </c>
      <c r="R318" t="s">
        <v>1592</v>
      </c>
      <c r="S318" t="s">
        <v>33</v>
      </c>
      <c r="V318" t="s">
        <v>34</v>
      </c>
      <c r="W318">
        <v>2283589540</v>
      </c>
      <c r="AA318" t="s">
        <v>1593</v>
      </c>
      <c r="AB318" t="s">
        <v>1287</v>
      </c>
      <c r="AC318" t="s">
        <v>1594</v>
      </c>
      <c r="AD318">
        <v>91203</v>
      </c>
      <c r="AE318" t="s">
        <v>974</v>
      </c>
      <c r="AF318" t="e">
        <f>VLOOKUP(AE318,empresas!B:D,3,FALSE)</f>
        <v>#N/A</v>
      </c>
    </row>
    <row r="319" spans="1:32" hidden="1" x14ac:dyDescent="0.25">
      <c r="A319" t="str">
        <f t="shared" si="4"/>
        <v>UPDATE operadores set no_empleado='16422', departamento_id=105, area_id=20,  direccion_id=3, estado='Baja', telefono='6242249163', rfc='RUEO940413A23', calle='MONTE CIVETA', colonia='FRACC. MONTE BELLO', cp='23427' WHERE id=696;</v>
      </c>
      <c r="B319">
        <v>696</v>
      </c>
      <c r="C319">
        <v>16422</v>
      </c>
      <c r="D319" t="s">
        <v>3182</v>
      </c>
      <c r="E319" t="s">
        <v>278</v>
      </c>
      <c r="F319" t="s">
        <v>279</v>
      </c>
      <c r="G319" t="s">
        <v>97</v>
      </c>
      <c r="H319">
        <f>VLOOKUP(G319,departamentos!B:C,2,FALSE)</f>
        <v>105</v>
      </c>
      <c r="I319" t="s">
        <v>146</v>
      </c>
      <c r="J319">
        <f>VLOOKUP(I319,areas!B:C,2,FALSE)</f>
        <v>20</v>
      </c>
      <c r="K319" t="s">
        <v>99</v>
      </c>
      <c r="L319">
        <f>VLOOKUP(K319,direcciones!B:C,2,FALSE)</f>
        <v>3</v>
      </c>
      <c r="M319" t="s">
        <v>327</v>
      </c>
      <c r="N319" t="s">
        <v>67</v>
      </c>
      <c r="O319" t="s">
        <v>53</v>
      </c>
      <c r="P319">
        <f>VLOOKUP(O319,plazas!C:G,5,FALSE)</f>
        <v>1</v>
      </c>
      <c r="Q319" t="s">
        <v>3183</v>
      </c>
      <c r="R319" t="s">
        <v>3184</v>
      </c>
      <c r="S319" t="s">
        <v>33</v>
      </c>
      <c r="V319" t="s">
        <v>34</v>
      </c>
      <c r="W319">
        <v>6242249163</v>
      </c>
      <c r="AA319" t="s">
        <v>3185</v>
      </c>
      <c r="AB319" t="s">
        <v>3186</v>
      </c>
      <c r="AC319" t="s">
        <v>2849</v>
      </c>
      <c r="AD319">
        <v>23427</v>
      </c>
      <c r="AE319" t="s">
        <v>75</v>
      </c>
      <c r="AF319" t="e">
        <f>VLOOKUP(AE319,empresas!B:D,3,FALSE)</f>
        <v>#N/A</v>
      </c>
    </row>
    <row r="320" spans="1:32" x14ac:dyDescent="0.25">
      <c r="A320" t="e">
        <f t="shared" si="4"/>
        <v>#N/A</v>
      </c>
      <c r="B320">
        <v>697</v>
      </c>
      <c r="C320">
        <v>15332</v>
      </c>
      <c r="D320" t="s">
        <v>1214</v>
      </c>
      <c r="E320" t="s">
        <v>129</v>
      </c>
      <c r="F320" t="s">
        <v>130</v>
      </c>
      <c r="G320" t="s">
        <v>131</v>
      </c>
      <c r="H320" t="e">
        <f>VLOOKUP(G320,departamentos!B:C,2,FALSE)</f>
        <v>#N/A</v>
      </c>
      <c r="I320" t="s">
        <v>50</v>
      </c>
      <c r="J320">
        <f>VLOOKUP(I320,areas!B:C,2,FALSE)</f>
        <v>3</v>
      </c>
      <c r="K320" t="s">
        <v>132</v>
      </c>
      <c r="L320">
        <f>VLOOKUP(K320,direcciones!B:C,2,FALSE)</f>
        <v>2</v>
      </c>
      <c r="M320" t="s">
        <v>327</v>
      </c>
      <c r="N320" t="s">
        <v>67</v>
      </c>
      <c r="O320" t="s">
        <v>53</v>
      </c>
      <c r="P320">
        <f>VLOOKUP(O320,plazas!C:G,5,FALSE)</f>
        <v>1</v>
      </c>
      <c r="R320" t="s">
        <v>1215</v>
      </c>
      <c r="S320" t="s">
        <v>33</v>
      </c>
      <c r="V320" t="s">
        <v>34</v>
      </c>
      <c r="W320">
        <v>6242197953</v>
      </c>
      <c r="AA320" t="s">
        <v>1216</v>
      </c>
      <c r="AB320" t="s">
        <v>1217</v>
      </c>
      <c r="AC320" t="s">
        <v>1218</v>
      </c>
      <c r="AD320">
        <v>0</v>
      </c>
      <c r="AE320" t="s">
        <v>94</v>
      </c>
      <c r="AF320" t="e">
        <f>VLOOKUP(AE320,empresas!B:D,3,FALSE)</f>
        <v>#N/A</v>
      </c>
    </row>
    <row r="321" spans="1:32" hidden="1" x14ac:dyDescent="0.25">
      <c r="A321" t="str">
        <f t="shared" si="4"/>
        <v>UPDATE operadores set no_empleado='10518', departamento_id=21, area_id=3,  direccion_id=5, estado='Activo', telefono='0', rfc='DIMA670115AA6', calle='TEOTIHUACAN', colonia='PUESTA DEL SOL', cp='23060' WHERE id=698;</v>
      </c>
      <c r="B321">
        <v>698</v>
      </c>
      <c r="C321">
        <v>10518</v>
      </c>
      <c r="D321" t="s">
        <v>47</v>
      </c>
      <c r="E321" t="s">
        <v>48</v>
      </c>
      <c r="F321" t="s">
        <v>48</v>
      </c>
      <c r="G321" t="s">
        <v>49</v>
      </c>
      <c r="H321">
        <f>VLOOKUP(G321,departamentos!B:C,2,FALSE)</f>
        <v>21</v>
      </c>
      <c r="I321" t="s">
        <v>50</v>
      </c>
      <c r="J321">
        <f>VLOOKUP(I321,areas!B:C,2,FALSE)</f>
        <v>3</v>
      </c>
      <c r="K321" t="s">
        <v>49</v>
      </c>
      <c r="L321">
        <f>VLOOKUP(K321,direcciones!B:C,2,FALSE)</f>
        <v>5</v>
      </c>
      <c r="M321" t="s">
        <v>51</v>
      </c>
      <c r="N321" t="s">
        <v>52</v>
      </c>
      <c r="O321" t="s">
        <v>53</v>
      </c>
      <c r="P321">
        <f>VLOOKUP(O321,plazas!C:G,5,FALSE)</f>
        <v>1</v>
      </c>
      <c r="Q321" t="s">
        <v>54</v>
      </c>
      <c r="R321" t="s">
        <v>55</v>
      </c>
      <c r="S321" t="s">
        <v>56</v>
      </c>
      <c r="T321" t="s">
        <v>57</v>
      </c>
      <c r="U321" t="s">
        <v>58</v>
      </c>
      <c r="V321" t="s">
        <v>59</v>
      </c>
      <c r="W321">
        <v>0</v>
      </c>
      <c r="AA321" t="s">
        <v>60</v>
      </c>
      <c r="AB321" t="s">
        <v>61</v>
      </c>
      <c r="AC321" t="s">
        <v>62</v>
      </c>
      <c r="AD321">
        <v>23060</v>
      </c>
      <c r="AE321" t="s">
        <v>63</v>
      </c>
      <c r="AF321" t="e">
        <f>VLOOKUP(AE321,empresas!B:D,3,FALSE)</f>
        <v>#N/A</v>
      </c>
    </row>
    <row r="322" spans="1:32" x14ac:dyDescent="0.25">
      <c r="A322" t="e">
        <f t="shared" si="4"/>
        <v>#N/A</v>
      </c>
      <c r="B322">
        <v>699</v>
      </c>
      <c r="C322">
        <v>14474</v>
      </c>
      <c r="D322" t="s">
        <v>1981</v>
      </c>
      <c r="E322" t="s">
        <v>235</v>
      </c>
      <c r="F322" t="s">
        <v>106</v>
      </c>
      <c r="G322" t="s">
        <v>236</v>
      </c>
      <c r="H322" t="e">
        <f>VLOOKUP(G322,departamentos!B:C,2,FALSE)</f>
        <v>#N/A</v>
      </c>
      <c r="I322" t="s">
        <v>28</v>
      </c>
      <c r="J322">
        <f>VLOOKUP(I322,areas!B:C,2,FALSE)</f>
        <v>5</v>
      </c>
      <c r="K322" t="s">
        <v>28</v>
      </c>
      <c r="L322">
        <f>VLOOKUP(K322,direcciones!B:C,2,FALSE)</f>
        <v>1</v>
      </c>
      <c r="M322" t="s">
        <v>261</v>
      </c>
      <c r="N322" t="s">
        <v>262</v>
      </c>
      <c r="O322" t="s">
        <v>263</v>
      </c>
      <c r="P322">
        <f>VLOOKUP(O322,plazas!C:G,5,FALSE)</f>
        <v>9</v>
      </c>
      <c r="Q322" t="s">
        <v>1982</v>
      </c>
      <c r="R322" t="s">
        <v>1983</v>
      </c>
      <c r="S322" t="s">
        <v>33</v>
      </c>
      <c r="V322" t="s">
        <v>34</v>
      </c>
      <c r="W322">
        <v>2294043184</v>
      </c>
      <c r="AA322" t="s">
        <v>1984</v>
      </c>
      <c r="AB322" t="s">
        <v>1985</v>
      </c>
      <c r="AC322" t="s">
        <v>1986</v>
      </c>
      <c r="AD322">
        <v>91158</v>
      </c>
      <c r="AE322" t="s">
        <v>1505</v>
      </c>
      <c r="AF322" t="e">
        <f>VLOOKUP(AE322,empresas!B:D,3,FALSE)</f>
        <v>#N/A</v>
      </c>
    </row>
    <row r="323" spans="1:32" hidden="1" x14ac:dyDescent="0.25">
      <c r="A323" t="str">
        <f t="shared" ref="A323:A386" si="5">CONCATENATE("UPDATE operadores set no_empleado='",C323,"', departamento_id=",H323,", area_id=",J323,",  direccion_id=",L323,", estado='",V323,"', telefono='",W323,"', rfc='",AA323,"', calle='",AB323,"', colonia='",AC323,"', cp='",AD323,"' WHERE id=",B323,";")</f>
        <v>UPDATE operadores set no_empleado='14316', departamento_id=105, area_id=20,  direccion_id=3, estado='Baja', telefono='2288387853', rfc='PERE790529CT4', calle='1RA CALZADA DE TULIPANES #52', colonia='Tulipanes', cp='91095' WHERE id=700;</v>
      </c>
      <c r="B323">
        <v>700</v>
      </c>
      <c r="C323">
        <v>14316</v>
      </c>
      <c r="D323" t="s">
        <v>1162</v>
      </c>
      <c r="E323" t="s">
        <v>278</v>
      </c>
      <c r="F323" t="s">
        <v>279</v>
      </c>
      <c r="G323" t="s">
        <v>97</v>
      </c>
      <c r="H323">
        <f>VLOOKUP(G323,departamentos!B:C,2,FALSE)</f>
        <v>105</v>
      </c>
      <c r="I323" t="s">
        <v>146</v>
      </c>
      <c r="J323">
        <f>VLOOKUP(I323,areas!B:C,2,FALSE)</f>
        <v>20</v>
      </c>
      <c r="K323" t="s">
        <v>99</v>
      </c>
      <c r="L323">
        <f>VLOOKUP(K323,direcciones!B:C,2,FALSE)</f>
        <v>3</v>
      </c>
      <c r="M323" t="s">
        <v>376</v>
      </c>
      <c r="N323" t="s">
        <v>262</v>
      </c>
      <c r="O323" t="s">
        <v>263</v>
      </c>
      <c r="P323">
        <f>VLOOKUP(O323,plazas!C:G,5,FALSE)</f>
        <v>9</v>
      </c>
      <c r="Q323" t="s">
        <v>1163</v>
      </c>
      <c r="R323" t="s">
        <v>1164</v>
      </c>
      <c r="S323" t="s">
        <v>33</v>
      </c>
      <c r="V323" t="s">
        <v>34</v>
      </c>
      <c r="W323">
        <v>2288387853</v>
      </c>
      <c r="AA323" t="s">
        <v>1165</v>
      </c>
      <c r="AB323" t="s">
        <v>1166</v>
      </c>
      <c r="AC323" t="s">
        <v>1167</v>
      </c>
      <c r="AD323">
        <v>91095</v>
      </c>
      <c r="AE323" t="s">
        <v>38</v>
      </c>
      <c r="AF323" t="e">
        <f>VLOOKUP(AE323,empresas!B:D,3,FALSE)</f>
        <v>#N/A</v>
      </c>
    </row>
    <row r="324" spans="1:32" hidden="1" x14ac:dyDescent="0.25">
      <c r="A324" t="str">
        <f t="shared" si="5"/>
        <v>UPDATE operadores set no_empleado='15113', departamento_id=105, area_id=20,  direccion_id=3, estado='Baja', telefono='', rfc='MAGA720201KX8', calle='R TUXCACUESCO # 1539', colonia='LAS AGUILAS', cp='45080' WHERE id=701;</v>
      </c>
      <c r="B324">
        <v>701</v>
      </c>
      <c r="C324">
        <v>15113</v>
      </c>
      <c r="D324" t="s">
        <v>315</v>
      </c>
      <c r="E324" t="s">
        <v>219</v>
      </c>
      <c r="F324" t="s">
        <v>116</v>
      </c>
      <c r="G324" t="s">
        <v>97</v>
      </c>
      <c r="H324">
        <f>VLOOKUP(G324,departamentos!B:C,2,FALSE)</f>
        <v>105</v>
      </c>
      <c r="I324" t="s">
        <v>146</v>
      </c>
      <c r="J324">
        <f>VLOOKUP(I324,areas!B:C,2,FALSE)</f>
        <v>20</v>
      </c>
      <c r="K324" t="s">
        <v>99</v>
      </c>
      <c r="L324">
        <f>VLOOKUP(K324,direcciones!B:C,2,FALSE)</f>
        <v>3</v>
      </c>
      <c r="M324" t="s">
        <v>133</v>
      </c>
      <c r="N324" t="s">
        <v>134</v>
      </c>
      <c r="O324" t="s">
        <v>41</v>
      </c>
      <c r="P324">
        <f>VLOOKUP(O324,plazas!C:G,5,FALSE)</f>
        <v>3</v>
      </c>
      <c r="Q324" t="s">
        <v>316</v>
      </c>
      <c r="S324" t="s">
        <v>33</v>
      </c>
      <c r="V324" t="s">
        <v>34</v>
      </c>
      <c r="AA324" t="s">
        <v>317</v>
      </c>
      <c r="AB324" t="s">
        <v>318</v>
      </c>
      <c r="AC324" t="s">
        <v>319</v>
      </c>
      <c r="AD324">
        <v>45080</v>
      </c>
      <c r="AE324" t="s">
        <v>320</v>
      </c>
      <c r="AF324" t="e">
        <f>VLOOKUP(AE324,empresas!B:D,3,FALSE)</f>
        <v>#N/A</v>
      </c>
    </row>
    <row r="325" spans="1:32" hidden="1" x14ac:dyDescent="0.25">
      <c r="A325" t="str">
        <f t="shared" si="5"/>
        <v>UPDATE operadores set no_empleado='13537', departamento_id=105, area_id=20,  direccion_id=3, estado='Baja', telefono='6691627622', rfc='GAHJ930906LN4', calle='Prosesor Josefina Torres', colonia='El Zacatal', cp='23427' WHERE id=703;</v>
      </c>
      <c r="B325">
        <v>703</v>
      </c>
      <c r="C325">
        <v>13537</v>
      </c>
      <c r="D325" t="s">
        <v>1844</v>
      </c>
      <c r="E325" t="s">
        <v>278</v>
      </c>
      <c r="F325" t="s">
        <v>279</v>
      </c>
      <c r="G325" t="s">
        <v>97</v>
      </c>
      <c r="H325">
        <f>VLOOKUP(G325,departamentos!B:C,2,FALSE)</f>
        <v>105</v>
      </c>
      <c r="I325" t="s">
        <v>146</v>
      </c>
      <c r="J325">
        <f>VLOOKUP(I325,areas!B:C,2,FALSE)</f>
        <v>20</v>
      </c>
      <c r="K325" t="s">
        <v>99</v>
      </c>
      <c r="L325">
        <f>VLOOKUP(K325,direcciones!B:C,2,FALSE)</f>
        <v>3</v>
      </c>
      <c r="M325" t="s">
        <v>327</v>
      </c>
      <c r="N325" t="s">
        <v>67</v>
      </c>
      <c r="O325" t="s">
        <v>53</v>
      </c>
      <c r="P325">
        <f>VLOOKUP(O325,plazas!C:G,5,FALSE)</f>
        <v>1</v>
      </c>
      <c r="Q325" t="s">
        <v>1845</v>
      </c>
      <c r="R325" t="s">
        <v>1846</v>
      </c>
      <c r="S325" t="s">
        <v>33</v>
      </c>
      <c r="V325" t="s">
        <v>34</v>
      </c>
      <c r="W325">
        <v>6691627622</v>
      </c>
      <c r="AA325" t="s">
        <v>1847</v>
      </c>
      <c r="AB325" t="s">
        <v>1848</v>
      </c>
      <c r="AC325" t="s">
        <v>1849</v>
      </c>
      <c r="AD325">
        <v>23427</v>
      </c>
      <c r="AE325" t="s">
        <v>94</v>
      </c>
      <c r="AF325" t="e">
        <f>VLOOKUP(AE325,empresas!B:D,3,FALSE)</f>
        <v>#N/A</v>
      </c>
    </row>
    <row r="326" spans="1:32" x14ac:dyDescent="0.25">
      <c r="A326" t="e">
        <f t="shared" si="5"/>
        <v>#N/A</v>
      </c>
      <c r="B326">
        <v>704</v>
      </c>
      <c r="C326">
        <v>14448</v>
      </c>
      <c r="D326" t="s">
        <v>1850</v>
      </c>
      <c r="E326" t="s">
        <v>453</v>
      </c>
      <c r="F326" t="s">
        <v>454</v>
      </c>
      <c r="G326" t="s">
        <v>455</v>
      </c>
      <c r="H326" t="e">
        <f>VLOOKUP(G326,departamentos!B:C,2,FALSE)</f>
        <v>#N/A</v>
      </c>
      <c r="I326" t="s">
        <v>50</v>
      </c>
      <c r="J326">
        <f>VLOOKUP(I326,areas!B:C,2,FALSE)</f>
        <v>3</v>
      </c>
      <c r="K326" t="s">
        <v>456</v>
      </c>
      <c r="L326">
        <f>VLOOKUP(K326,direcciones!B:C,2,FALSE)</f>
        <v>4</v>
      </c>
      <c r="M326" t="s">
        <v>327</v>
      </c>
      <c r="N326" t="s">
        <v>67</v>
      </c>
      <c r="O326" t="s">
        <v>53</v>
      </c>
      <c r="P326">
        <f>VLOOKUP(O326,plazas!C:G,5,FALSE)</f>
        <v>1</v>
      </c>
      <c r="Q326" t="s">
        <v>1851</v>
      </c>
      <c r="R326" t="s">
        <v>1852</v>
      </c>
      <c r="S326" t="s">
        <v>33</v>
      </c>
      <c r="V326" t="s">
        <v>34</v>
      </c>
      <c r="W326">
        <v>5545890597</v>
      </c>
      <c r="AA326" t="s">
        <v>1853</v>
      </c>
      <c r="AB326" t="s">
        <v>1854</v>
      </c>
      <c r="AC326" t="s">
        <v>1855</v>
      </c>
      <c r="AD326">
        <v>23473</v>
      </c>
      <c r="AE326" t="s">
        <v>113</v>
      </c>
      <c r="AF326" t="e">
        <f>VLOOKUP(AE326,empresas!B:D,3,FALSE)</f>
        <v>#N/A</v>
      </c>
    </row>
    <row r="327" spans="1:32" x14ac:dyDescent="0.25">
      <c r="A327" t="e">
        <f t="shared" si="5"/>
        <v>#N/A</v>
      </c>
      <c r="B327">
        <v>705</v>
      </c>
      <c r="C327">
        <v>15147</v>
      </c>
      <c r="D327" t="s">
        <v>1970</v>
      </c>
      <c r="E327" t="s">
        <v>129</v>
      </c>
      <c r="F327" t="s">
        <v>130</v>
      </c>
      <c r="G327" t="s">
        <v>131</v>
      </c>
      <c r="H327" t="e">
        <f>VLOOKUP(G327,departamentos!B:C,2,FALSE)</f>
        <v>#N/A</v>
      </c>
      <c r="I327" t="s">
        <v>50</v>
      </c>
      <c r="J327">
        <f>VLOOKUP(I327,areas!B:C,2,FALSE)</f>
        <v>3</v>
      </c>
      <c r="K327" t="s">
        <v>132</v>
      </c>
      <c r="L327">
        <f>VLOOKUP(K327,direcciones!B:C,2,FALSE)</f>
        <v>2</v>
      </c>
      <c r="M327" t="s">
        <v>635</v>
      </c>
      <c r="N327" t="s">
        <v>101</v>
      </c>
      <c r="O327" t="s">
        <v>53</v>
      </c>
      <c r="P327">
        <f>VLOOKUP(O327,plazas!C:G,5,FALSE)</f>
        <v>1</v>
      </c>
      <c r="R327" t="s">
        <v>1971</v>
      </c>
      <c r="S327" t="s">
        <v>33</v>
      </c>
      <c r="V327" t="s">
        <v>34</v>
      </c>
      <c r="W327">
        <v>0</v>
      </c>
      <c r="AA327" t="s">
        <v>1972</v>
      </c>
      <c r="AB327" t="s">
        <v>1973</v>
      </c>
      <c r="AC327" t="s">
        <v>1974</v>
      </c>
      <c r="AD327">
        <v>23468</v>
      </c>
      <c r="AE327" t="s">
        <v>63</v>
      </c>
      <c r="AF327" t="e">
        <f>VLOOKUP(AE327,empresas!B:D,3,FALSE)</f>
        <v>#N/A</v>
      </c>
    </row>
    <row r="328" spans="1:32" hidden="1" x14ac:dyDescent="0.25">
      <c r="A328" t="str">
        <f t="shared" si="5"/>
        <v>UPDATE operadores set no_empleado='12996', departamento_id=105, area_id=20,  direccion_id=3, estado='Baja', telefono='0', rfc='CACJ8808167S1', calle='OBSIDIANA 102 B 2743', colonia='Residencial Victoria', cp='45089' WHERE id=706;</v>
      </c>
      <c r="B328">
        <v>706</v>
      </c>
      <c r="C328">
        <v>12996</v>
      </c>
      <c r="D328" t="s">
        <v>2022</v>
      </c>
      <c r="E328" t="s">
        <v>278</v>
      </c>
      <c r="F328" t="s">
        <v>279</v>
      </c>
      <c r="G328" t="s">
        <v>97</v>
      </c>
      <c r="H328">
        <f>VLOOKUP(G328,departamentos!B:C,2,FALSE)</f>
        <v>105</v>
      </c>
      <c r="I328" t="s">
        <v>146</v>
      </c>
      <c r="J328">
        <f>VLOOKUP(I328,areas!B:C,2,FALSE)</f>
        <v>20</v>
      </c>
      <c r="K328" t="s">
        <v>99</v>
      </c>
      <c r="L328">
        <f>VLOOKUP(K328,direcciones!B:C,2,FALSE)</f>
        <v>3</v>
      </c>
      <c r="M328" t="s">
        <v>133</v>
      </c>
      <c r="N328" t="s">
        <v>134</v>
      </c>
      <c r="O328" t="s">
        <v>41</v>
      </c>
      <c r="P328">
        <f>VLOOKUP(O328,plazas!C:G,5,FALSE)</f>
        <v>3</v>
      </c>
      <c r="Q328" t="s">
        <v>2023</v>
      </c>
      <c r="R328" t="s">
        <v>2024</v>
      </c>
      <c r="S328" t="s">
        <v>33</v>
      </c>
      <c r="V328" t="s">
        <v>34</v>
      </c>
      <c r="W328">
        <v>0</v>
      </c>
      <c r="AA328" t="s">
        <v>2025</v>
      </c>
      <c r="AB328" t="s">
        <v>2026</v>
      </c>
      <c r="AC328" t="s">
        <v>2027</v>
      </c>
      <c r="AD328">
        <v>45089</v>
      </c>
      <c r="AE328" t="s">
        <v>178</v>
      </c>
      <c r="AF328" t="e">
        <f>VLOOKUP(AE328,empresas!B:D,3,FALSE)</f>
        <v>#N/A</v>
      </c>
    </row>
    <row r="329" spans="1:32" hidden="1" x14ac:dyDescent="0.25">
      <c r="A329" t="str">
        <f t="shared" si="5"/>
        <v>UPDATE operadores set no_empleado='14194', departamento_id=105, area_id=20,  direccion_id=3, estado='Baja', telefono='3322132325', rfc='ROTM880523QY9', calle='LIRIO', colonia='El Vergel 1ra. Sección', cp='45595' WHERE id=708;</v>
      </c>
      <c r="B329">
        <v>708</v>
      </c>
      <c r="C329">
        <v>14194</v>
      </c>
      <c r="D329" t="s">
        <v>3036</v>
      </c>
      <c r="E329" t="s">
        <v>278</v>
      </c>
      <c r="F329" t="s">
        <v>279</v>
      </c>
      <c r="G329" t="s">
        <v>97</v>
      </c>
      <c r="H329">
        <f>VLOOKUP(G329,departamentos!B:C,2,FALSE)</f>
        <v>105</v>
      </c>
      <c r="I329" t="s">
        <v>146</v>
      </c>
      <c r="J329">
        <f>VLOOKUP(I329,areas!B:C,2,FALSE)</f>
        <v>20</v>
      </c>
      <c r="K329" t="s">
        <v>99</v>
      </c>
      <c r="L329">
        <f>VLOOKUP(K329,direcciones!B:C,2,FALSE)</f>
        <v>3</v>
      </c>
      <c r="M329" t="s">
        <v>133</v>
      </c>
      <c r="N329" t="s">
        <v>134</v>
      </c>
      <c r="O329" t="s">
        <v>41</v>
      </c>
      <c r="P329">
        <f>VLOOKUP(O329,plazas!C:G,5,FALSE)</f>
        <v>3</v>
      </c>
      <c r="Q329" t="s">
        <v>3037</v>
      </c>
      <c r="R329" t="s">
        <v>3038</v>
      </c>
      <c r="S329" t="s">
        <v>33</v>
      </c>
      <c r="V329" t="s">
        <v>34</v>
      </c>
      <c r="W329">
        <v>3322132325</v>
      </c>
      <c r="AA329" t="s">
        <v>3039</v>
      </c>
      <c r="AB329" t="s">
        <v>3040</v>
      </c>
      <c r="AC329" t="s">
        <v>3041</v>
      </c>
      <c r="AD329">
        <v>45595</v>
      </c>
      <c r="AE329" t="s">
        <v>178</v>
      </c>
      <c r="AF329" t="e">
        <f>VLOOKUP(AE329,empresas!B:D,3,FALSE)</f>
        <v>#N/A</v>
      </c>
    </row>
    <row r="330" spans="1:32" hidden="1" x14ac:dyDescent="0.25">
      <c r="A330" t="str">
        <f t="shared" si="5"/>
        <v>UPDATE operadores set no_empleado='14378', departamento_id=13, area_id=20,  direccion_id=3, estado='Baja', telefono='3292985238', rfc='FIAM8708025Y2', calle='FCO VILLA 469', colonia='Versalles', cp='48310' WHERE id=709;</v>
      </c>
      <c r="B330">
        <v>709</v>
      </c>
      <c r="C330">
        <v>14378</v>
      </c>
      <c r="D330" t="s">
        <v>3020</v>
      </c>
      <c r="E330" t="s">
        <v>166</v>
      </c>
      <c r="F330" t="s">
        <v>144</v>
      </c>
      <c r="G330" t="s">
        <v>145</v>
      </c>
      <c r="H330">
        <f>VLOOKUP(G330,departamentos!B:C,2,FALSE)</f>
        <v>13</v>
      </c>
      <c r="I330" t="s">
        <v>146</v>
      </c>
      <c r="J330">
        <f>VLOOKUP(I330,areas!B:C,2,FALSE)</f>
        <v>20</v>
      </c>
      <c r="K330" t="s">
        <v>99</v>
      </c>
      <c r="L330">
        <f>VLOOKUP(K330,direcciones!B:C,2,FALSE)</f>
        <v>3</v>
      </c>
      <c r="M330" t="s">
        <v>534</v>
      </c>
      <c r="N330" t="s">
        <v>243</v>
      </c>
      <c r="O330" t="s">
        <v>209</v>
      </c>
      <c r="P330">
        <f>VLOOKUP(O330,plazas!C:G,5,FALSE)</f>
        <v>7</v>
      </c>
      <c r="Q330" t="s">
        <v>3021</v>
      </c>
      <c r="R330" t="s">
        <v>3022</v>
      </c>
      <c r="S330" t="s">
        <v>33</v>
      </c>
      <c r="V330" t="s">
        <v>34</v>
      </c>
      <c r="W330">
        <v>3292985238</v>
      </c>
      <c r="AA330" t="s">
        <v>3023</v>
      </c>
      <c r="AB330" t="s">
        <v>3024</v>
      </c>
      <c r="AC330" t="s">
        <v>2742</v>
      </c>
      <c r="AD330">
        <v>48310</v>
      </c>
      <c r="AE330" t="s">
        <v>38</v>
      </c>
      <c r="AF330" t="e">
        <f>VLOOKUP(AE330,empresas!B:D,3,FALSE)</f>
        <v>#N/A</v>
      </c>
    </row>
    <row r="331" spans="1:32" x14ac:dyDescent="0.25">
      <c r="A331" t="e">
        <f t="shared" si="5"/>
        <v>#N/A</v>
      </c>
      <c r="B331">
        <v>710</v>
      </c>
      <c r="C331">
        <v>14996</v>
      </c>
      <c r="D331" t="s">
        <v>2930</v>
      </c>
      <c r="E331" t="s">
        <v>129</v>
      </c>
      <c r="F331" t="s">
        <v>130</v>
      </c>
      <c r="G331" t="s">
        <v>131</v>
      </c>
      <c r="H331" t="e">
        <f>VLOOKUP(G331,departamentos!B:C,2,FALSE)</f>
        <v>#N/A</v>
      </c>
      <c r="I331" t="s">
        <v>50</v>
      </c>
      <c r="J331">
        <f>VLOOKUP(I331,areas!B:C,2,FALSE)</f>
        <v>3</v>
      </c>
      <c r="K331" t="s">
        <v>132</v>
      </c>
      <c r="L331">
        <f>VLOOKUP(K331,direcciones!B:C,2,FALSE)</f>
        <v>2</v>
      </c>
      <c r="M331" t="s">
        <v>133</v>
      </c>
      <c r="N331" t="s">
        <v>134</v>
      </c>
      <c r="O331" t="s">
        <v>41</v>
      </c>
      <c r="P331">
        <f>VLOOKUP(O331,plazas!C:G,5,FALSE)</f>
        <v>3</v>
      </c>
      <c r="Q331" t="s">
        <v>2931</v>
      </c>
      <c r="R331" t="s">
        <v>2932</v>
      </c>
      <c r="S331" t="s">
        <v>33</v>
      </c>
      <c r="V331" t="s">
        <v>34</v>
      </c>
      <c r="AA331" t="s">
        <v>2933</v>
      </c>
      <c r="AB331" t="s">
        <v>2934</v>
      </c>
      <c r="AC331" t="s">
        <v>2935</v>
      </c>
      <c r="AD331">
        <v>45609</v>
      </c>
      <c r="AE331" t="s">
        <v>178</v>
      </c>
      <c r="AF331" t="e">
        <f>VLOOKUP(AE331,empresas!B:D,3,FALSE)</f>
        <v>#N/A</v>
      </c>
    </row>
    <row r="332" spans="1:32" hidden="1" x14ac:dyDescent="0.25">
      <c r="A332" t="str">
        <f t="shared" si="5"/>
        <v>UPDATE operadores set no_empleado='14332', departamento_id=109, area_id=20,  direccion_id=3, estado='Baja', telefono='2283406827', rfc='ROFA870827TP2', calle='AV. MEXICO #2', colonia='MEXICO', cp='91100' WHERE id=711;</v>
      </c>
      <c r="B332">
        <v>711</v>
      </c>
      <c r="C332">
        <v>14332</v>
      </c>
      <c r="D332" t="s">
        <v>469</v>
      </c>
      <c r="E332" t="s">
        <v>470</v>
      </c>
      <c r="F332" t="s">
        <v>471</v>
      </c>
      <c r="G332" t="s">
        <v>388</v>
      </c>
      <c r="H332">
        <f>VLOOKUP(G332,departamentos!B:C,2,FALSE)</f>
        <v>109</v>
      </c>
      <c r="I332" t="s">
        <v>146</v>
      </c>
      <c r="J332">
        <f>VLOOKUP(I332,areas!B:C,2,FALSE)</f>
        <v>20</v>
      </c>
      <c r="K332" t="s">
        <v>99</v>
      </c>
      <c r="L332">
        <f>VLOOKUP(K332,direcciones!B:C,2,FALSE)</f>
        <v>3</v>
      </c>
      <c r="M332" t="s">
        <v>376</v>
      </c>
      <c r="N332" t="s">
        <v>262</v>
      </c>
      <c r="O332" t="s">
        <v>263</v>
      </c>
      <c r="P332">
        <f>VLOOKUP(O332,plazas!C:G,5,FALSE)</f>
        <v>9</v>
      </c>
      <c r="R332" t="s">
        <v>472</v>
      </c>
      <c r="S332" t="s">
        <v>33</v>
      </c>
      <c r="V332" t="s">
        <v>34</v>
      </c>
      <c r="W332">
        <v>2283406827</v>
      </c>
      <c r="AA332" t="s">
        <v>473</v>
      </c>
      <c r="AB332" t="s">
        <v>474</v>
      </c>
      <c r="AC332" t="s">
        <v>475</v>
      </c>
      <c r="AD332">
        <v>91100</v>
      </c>
      <c r="AE332" t="s">
        <v>127</v>
      </c>
      <c r="AF332" t="e">
        <f>VLOOKUP(AE332,empresas!B:D,3,FALSE)</f>
        <v>#N/A</v>
      </c>
    </row>
    <row r="333" spans="1:32" hidden="1" x14ac:dyDescent="0.25">
      <c r="A333" t="str">
        <f t="shared" si="5"/>
        <v>UPDATE operadores set no_empleado='14731', departamento_id=12, area_id=5,  direccion_id=1, estado='Baja', telefono='2284251549', rfc='COCG901220NLA', calle='PRIVADA DE JAZMIN #29', colonia='BENITO JUAREZ', cp='91070' WHERE id=712;</v>
      </c>
      <c r="B333">
        <v>712</v>
      </c>
      <c r="C333">
        <v>14731</v>
      </c>
      <c r="D333" t="s">
        <v>1501</v>
      </c>
      <c r="E333" t="s">
        <v>26</v>
      </c>
      <c r="F333" t="s">
        <v>26</v>
      </c>
      <c r="G333" t="s">
        <v>27</v>
      </c>
      <c r="H333">
        <f>VLOOKUP(G333,departamentos!B:C,2,FALSE)</f>
        <v>12</v>
      </c>
      <c r="I333" t="s">
        <v>28</v>
      </c>
      <c r="J333">
        <f>VLOOKUP(I333,areas!B:C,2,FALSE)</f>
        <v>5</v>
      </c>
      <c r="K333" t="s">
        <v>28</v>
      </c>
      <c r="L333">
        <f>VLOOKUP(K333,direcciones!B:C,2,FALSE)</f>
        <v>1</v>
      </c>
      <c r="M333" t="s">
        <v>29</v>
      </c>
      <c r="N333" t="s">
        <v>262</v>
      </c>
      <c r="O333" t="s">
        <v>263</v>
      </c>
      <c r="P333">
        <f>VLOOKUP(O333,plazas!C:G,5,FALSE)</f>
        <v>9</v>
      </c>
      <c r="R333" t="s">
        <v>1502</v>
      </c>
      <c r="S333" t="s">
        <v>33</v>
      </c>
      <c r="V333" t="s">
        <v>34</v>
      </c>
      <c r="W333">
        <v>2284251549</v>
      </c>
      <c r="AA333" t="s">
        <v>1503</v>
      </c>
      <c r="AB333" t="s">
        <v>1504</v>
      </c>
      <c r="AC333" t="s">
        <v>773</v>
      </c>
      <c r="AD333">
        <v>91070</v>
      </c>
      <c r="AE333" t="s">
        <v>1505</v>
      </c>
      <c r="AF333" t="e">
        <f>VLOOKUP(AE333,empresas!B:D,3,FALSE)</f>
        <v>#N/A</v>
      </c>
    </row>
    <row r="334" spans="1:32" hidden="1" x14ac:dyDescent="0.25">
      <c r="A334" t="str">
        <f t="shared" si="5"/>
        <v>UPDATE operadores set no_empleado='14633', departamento_id=12, area_id=5,  direccion_id=1, estado='Baja', telefono='2281208309', rfc='AUAM920730R59', calle='JACARANDAS #28', colonia='FLORESTA', cp='91153' WHERE id=713;</v>
      </c>
      <c r="B334">
        <v>713</v>
      </c>
      <c r="C334">
        <v>14633</v>
      </c>
      <c r="D334" t="s">
        <v>2820</v>
      </c>
      <c r="E334" t="s">
        <v>26</v>
      </c>
      <c r="F334" t="s">
        <v>26</v>
      </c>
      <c r="G334" t="s">
        <v>27</v>
      </c>
      <c r="H334">
        <f>VLOOKUP(G334,departamentos!B:C,2,FALSE)</f>
        <v>12</v>
      </c>
      <c r="I334" t="s">
        <v>28</v>
      </c>
      <c r="J334">
        <f>VLOOKUP(I334,areas!B:C,2,FALSE)</f>
        <v>5</v>
      </c>
      <c r="K334" t="s">
        <v>28</v>
      </c>
      <c r="L334">
        <f>VLOOKUP(K334,direcciones!B:C,2,FALSE)</f>
        <v>1</v>
      </c>
      <c r="M334" t="s">
        <v>29</v>
      </c>
      <c r="N334" t="s">
        <v>262</v>
      </c>
      <c r="O334" t="s">
        <v>263</v>
      </c>
      <c r="P334">
        <f>VLOOKUP(O334,plazas!C:G,5,FALSE)</f>
        <v>9</v>
      </c>
      <c r="R334" t="s">
        <v>2821</v>
      </c>
      <c r="S334" t="s">
        <v>33</v>
      </c>
      <c r="V334" t="s">
        <v>34</v>
      </c>
      <c r="W334">
        <v>2281208309</v>
      </c>
      <c r="AA334" t="s">
        <v>2822</v>
      </c>
      <c r="AB334" t="s">
        <v>2823</v>
      </c>
      <c r="AC334" t="s">
        <v>2070</v>
      </c>
      <c r="AD334">
        <v>91153</v>
      </c>
      <c r="AE334" t="s">
        <v>38</v>
      </c>
      <c r="AF334" t="e">
        <f>VLOOKUP(AE334,empresas!B:D,3,FALSE)</f>
        <v>#N/A</v>
      </c>
    </row>
    <row r="335" spans="1:32" hidden="1" x14ac:dyDescent="0.25">
      <c r="A335" t="str">
        <f t="shared" si="5"/>
        <v>UPDATE operadores set no_empleado='14629', departamento_id=12, area_id=5,  direccion_id=1, estado='Baja', telefono='6622879326', rfc='CUOA960831MCA', calle='NAVARRETE LOCAL 35', colonia='SANTA FE', cp='83249' WHERE id=714;</v>
      </c>
      <c r="B335">
        <v>714</v>
      </c>
      <c r="C335">
        <v>14629</v>
      </c>
      <c r="D335" t="s">
        <v>25</v>
      </c>
      <c r="E335" t="s">
        <v>26</v>
      </c>
      <c r="F335" t="s">
        <v>26</v>
      </c>
      <c r="G335" t="s">
        <v>27</v>
      </c>
      <c r="H335">
        <f>VLOOKUP(G335,departamentos!B:C,2,FALSE)</f>
        <v>12</v>
      </c>
      <c r="I335" t="s">
        <v>28</v>
      </c>
      <c r="J335">
        <f>VLOOKUP(I335,areas!B:C,2,FALSE)</f>
        <v>5</v>
      </c>
      <c r="K335" t="s">
        <v>28</v>
      </c>
      <c r="L335">
        <f>VLOOKUP(K335,direcciones!B:C,2,FALSE)</f>
        <v>1</v>
      </c>
      <c r="M335" t="s">
        <v>29</v>
      </c>
      <c r="N335" t="s">
        <v>30</v>
      </c>
      <c r="O335" t="s">
        <v>31</v>
      </c>
      <c r="P335">
        <f>VLOOKUP(O335,plazas!C:G,5,FALSE)</f>
        <v>4</v>
      </c>
      <c r="R335" t="s">
        <v>32</v>
      </c>
      <c r="S335" t="s">
        <v>33</v>
      </c>
      <c r="V335" t="s">
        <v>34</v>
      </c>
      <c r="W335">
        <v>6622879326</v>
      </c>
      <c r="AA335" t="s">
        <v>35</v>
      </c>
      <c r="AB335" t="s">
        <v>36</v>
      </c>
      <c r="AC335" t="s">
        <v>37</v>
      </c>
      <c r="AD335">
        <v>83249</v>
      </c>
      <c r="AE335" t="s">
        <v>38</v>
      </c>
      <c r="AF335" t="e">
        <f>VLOOKUP(AE335,empresas!B:D,3,FALSE)</f>
        <v>#N/A</v>
      </c>
    </row>
    <row r="336" spans="1:32" hidden="1" x14ac:dyDescent="0.25">
      <c r="A336" t="str">
        <f t="shared" si="5"/>
        <v>UPDATE operadores set no_empleado='14844', departamento_id=12, area_id=5,  direccion_id=1, estado='Baja', telefono='', rfc='OUAE9709167U4', calle='PURPURA 213', colonia='ARCOIRIS III', cp='23088' WHERE id=715;</v>
      </c>
      <c r="B336">
        <v>715</v>
      </c>
      <c r="C336">
        <v>14844</v>
      </c>
      <c r="D336" t="s">
        <v>1137</v>
      </c>
      <c r="E336" t="s">
        <v>26</v>
      </c>
      <c r="F336" t="s">
        <v>26</v>
      </c>
      <c r="G336" t="s">
        <v>27</v>
      </c>
      <c r="H336">
        <f>VLOOKUP(G336,departamentos!B:C,2,FALSE)</f>
        <v>12</v>
      </c>
      <c r="I336" t="s">
        <v>28</v>
      </c>
      <c r="J336">
        <f>VLOOKUP(I336,areas!B:C,2,FALSE)</f>
        <v>5</v>
      </c>
      <c r="K336" t="s">
        <v>28</v>
      </c>
      <c r="L336">
        <f>VLOOKUP(K336,direcciones!B:C,2,FALSE)</f>
        <v>1</v>
      </c>
      <c r="M336" t="s">
        <v>29</v>
      </c>
      <c r="N336" t="s">
        <v>52</v>
      </c>
      <c r="O336" t="s">
        <v>53</v>
      </c>
      <c r="P336">
        <f>VLOOKUP(O336,plazas!C:G,5,FALSE)</f>
        <v>1</v>
      </c>
      <c r="R336" t="s">
        <v>1138</v>
      </c>
      <c r="S336" t="s">
        <v>33</v>
      </c>
      <c r="V336" t="s">
        <v>34</v>
      </c>
      <c r="AA336" t="s">
        <v>1139</v>
      </c>
      <c r="AB336" t="s">
        <v>1140</v>
      </c>
      <c r="AC336" t="s">
        <v>1141</v>
      </c>
      <c r="AD336">
        <v>23088</v>
      </c>
      <c r="AE336" t="s">
        <v>38</v>
      </c>
      <c r="AF336" t="e">
        <f>VLOOKUP(AE336,empresas!B:D,3,FALSE)</f>
        <v>#N/A</v>
      </c>
    </row>
    <row r="337" spans="1:32" hidden="1" x14ac:dyDescent="0.25">
      <c r="A337" t="str">
        <f t="shared" si="5"/>
        <v>UPDATE operadores set no_empleado='14686', departamento_id=13, area_id=20,  direccion_id=3, estado='Baja', telefono='', rfc='RORG900820PJA', calle='S/N', colonia='MONTE REAL', cp='23444' WHERE id=717;</v>
      </c>
      <c r="B337">
        <v>717</v>
      </c>
      <c r="C337">
        <v>14686</v>
      </c>
      <c r="D337" t="s">
        <v>1506</v>
      </c>
      <c r="E337" t="s">
        <v>143</v>
      </c>
      <c r="F337" t="s">
        <v>144</v>
      </c>
      <c r="G337" t="s">
        <v>145</v>
      </c>
      <c r="H337">
        <f>VLOOKUP(G337,departamentos!B:C,2,FALSE)</f>
        <v>13</v>
      </c>
      <c r="I337" t="s">
        <v>146</v>
      </c>
      <c r="J337">
        <f>VLOOKUP(I337,areas!B:C,2,FALSE)</f>
        <v>20</v>
      </c>
      <c r="K337" t="s">
        <v>99</v>
      </c>
      <c r="L337">
        <f>VLOOKUP(K337,direcciones!B:C,2,FALSE)</f>
        <v>3</v>
      </c>
      <c r="M337" t="s">
        <v>45</v>
      </c>
      <c r="N337" t="s">
        <v>547</v>
      </c>
      <c r="O337" t="s">
        <v>53</v>
      </c>
      <c r="P337">
        <f>VLOOKUP(O337,plazas!C:G,5,FALSE)</f>
        <v>1</v>
      </c>
      <c r="Q337" t="s">
        <v>1507</v>
      </c>
      <c r="R337" t="s">
        <v>1508</v>
      </c>
      <c r="S337" t="s">
        <v>33</v>
      </c>
      <c r="V337" t="s">
        <v>34</v>
      </c>
      <c r="AA337" t="s">
        <v>1509</v>
      </c>
      <c r="AB337" t="s">
        <v>1510</v>
      </c>
      <c r="AC337" t="s">
        <v>1511</v>
      </c>
      <c r="AD337">
        <v>23444</v>
      </c>
      <c r="AE337" t="s">
        <v>1512</v>
      </c>
      <c r="AF337" t="e">
        <f>VLOOKUP(AE337,empresas!B:D,3,FALSE)</f>
        <v>#N/A</v>
      </c>
    </row>
    <row r="338" spans="1:32" hidden="1" x14ac:dyDescent="0.25">
      <c r="A338" t="str">
        <f t="shared" si="5"/>
        <v>UPDATE operadores set no_empleado='14979', departamento_id=12, area_id=5,  direccion_id=1, estado='Baja', telefono='', rfc='CECJ9711299K4', calle='HDA LA MARISCALA 2385', colonia='OBLATOS', cp='44700' WHERE id=720;</v>
      </c>
      <c r="B338">
        <v>720</v>
      </c>
      <c r="C338">
        <v>14979</v>
      </c>
      <c r="D338" t="s">
        <v>2028</v>
      </c>
      <c r="E338" t="s">
        <v>26</v>
      </c>
      <c r="F338" t="s">
        <v>26</v>
      </c>
      <c r="G338" t="s">
        <v>27</v>
      </c>
      <c r="H338">
        <f>VLOOKUP(G338,departamentos!B:C,2,FALSE)</f>
        <v>12</v>
      </c>
      <c r="I338" t="s">
        <v>28</v>
      </c>
      <c r="J338">
        <f>VLOOKUP(I338,areas!B:C,2,FALSE)</f>
        <v>5</v>
      </c>
      <c r="K338" t="s">
        <v>28</v>
      </c>
      <c r="L338">
        <f>VLOOKUP(K338,direcciones!B:C,2,FALSE)</f>
        <v>1</v>
      </c>
      <c r="M338" t="s">
        <v>133</v>
      </c>
      <c r="N338" t="s">
        <v>134</v>
      </c>
      <c r="O338" t="s">
        <v>41</v>
      </c>
      <c r="P338">
        <f>VLOOKUP(O338,plazas!C:G,5,FALSE)</f>
        <v>3</v>
      </c>
      <c r="R338" t="s">
        <v>2029</v>
      </c>
      <c r="S338" t="s">
        <v>33</v>
      </c>
      <c r="V338" t="s">
        <v>34</v>
      </c>
      <c r="AA338" t="s">
        <v>2030</v>
      </c>
      <c r="AB338" t="s">
        <v>2031</v>
      </c>
      <c r="AC338" t="s">
        <v>808</v>
      </c>
      <c r="AD338">
        <v>44700</v>
      </c>
      <c r="AE338" t="s">
        <v>38</v>
      </c>
      <c r="AF338" t="e">
        <f>VLOOKUP(AE338,empresas!B:D,3,FALSE)</f>
        <v>#N/A</v>
      </c>
    </row>
    <row r="339" spans="1:32" hidden="1" x14ac:dyDescent="0.25">
      <c r="A339" t="str">
        <f t="shared" si="5"/>
        <v>UPDATE operadores set no_empleado='14999', departamento_id=12, area_id=5,  direccion_id=1, estado='Baja', telefono='3326524042', rfc='LOTF960326D38', calle='CTO. CANELO 70', colonia='CIMAS DEL SOL', cp='45645' WHERE id=721;</v>
      </c>
      <c r="B339">
        <v>721</v>
      </c>
      <c r="C339">
        <v>14999</v>
      </c>
      <c r="D339" t="s">
        <v>1293</v>
      </c>
      <c r="E339" t="s">
        <v>26</v>
      </c>
      <c r="F339" t="s">
        <v>26</v>
      </c>
      <c r="G339" t="s">
        <v>27</v>
      </c>
      <c r="H339">
        <f>VLOOKUP(G339,departamentos!B:C,2,FALSE)</f>
        <v>12</v>
      </c>
      <c r="I339" t="s">
        <v>28</v>
      </c>
      <c r="J339">
        <f>VLOOKUP(I339,areas!B:C,2,FALSE)</f>
        <v>5</v>
      </c>
      <c r="K339" t="s">
        <v>28</v>
      </c>
      <c r="L339">
        <f>VLOOKUP(K339,direcciones!B:C,2,FALSE)</f>
        <v>1</v>
      </c>
      <c r="M339" t="s">
        <v>133</v>
      </c>
      <c r="N339" t="s">
        <v>134</v>
      </c>
      <c r="O339" t="s">
        <v>41</v>
      </c>
      <c r="P339">
        <f>VLOOKUP(O339,plazas!C:G,5,FALSE)</f>
        <v>3</v>
      </c>
      <c r="R339" t="s">
        <v>1294</v>
      </c>
      <c r="S339" t="s">
        <v>33</v>
      </c>
      <c r="V339" t="s">
        <v>34</v>
      </c>
      <c r="W339">
        <v>3326524042</v>
      </c>
      <c r="AA339" t="s">
        <v>1295</v>
      </c>
      <c r="AB339" t="s">
        <v>1296</v>
      </c>
      <c r="AC339" t="s">
        <v>1297</v>
      </c>
      <c r="AD339">
        <v>45645</v>
      </c>
      <c r="AE339" t="s">
        <v>1298</v>
      </c>
      <c r="AF339" t="e">
        <f>VLOOKUP(AE339,empresas!B:D,3,FALSE)</f>
        <v>#N/A</v>
      </c>
    </row>
    <row r="340" spans="1:32" hidden="1" x14ac:dyDescent="0.25">
      <c r="A340" t="str">
        <f t="shared" si="5"/>
        <v>UPDATE operadores set no_empleado='14722', departamento_id=12, area_id=5,  direccion_id=1, estado='Baja', telefono='3327096462', rfc='GACM950426HJC', calle='PROL 22 DE JUNIO No.5', colonia='BENITO JUAREZ', cp='45199' WHERE id=722;</v>
      </c>
      <c r="B340">
        <v>722</v>
      </c>
      <c r="C340">
        <v>14722</v>
      </c>
      <c r="D340" t="s">
        <v>3032</v>
      </c>
      <c r="E340" t="s">
        <v>26</v>
      </c>
      <c r="F340" t="s">
        <v>26</v>
      </c>
      <c r="G340" t="s">
        <v>27</v>
      </c>
      <c r="H340">
        <f>VLOOKUP(G340,departamentos!B:C,2,FALSE)</f>
        <v>12</v>
      </c>
      <c r="I340" t="s">
        <v>28</v>
      </c>
      <c r="J340">
        <f>VLOOKUP(I340,areas!B:C,2,FALSE)</f>
        <v>5</v>
      </c>
      <c r="K340" t="s">
        <v>28</v>
      </c>
      <c r="L340">
        <f>VLOOKUP(K340,direcciones!B:C,2,FALSE)</f>
        <v>1</v>
      </c>
      <c r="M340" t="s">
        <v>133</v>
      </c>
      <c r="N340" t="s">
        <v>134</v>
      </c>
      <c r="O340" t="s">
        <v>41</v>
      </c>
      <c r="P340">
        <f>VLOOKUP(O340,plazas!C:G,5,FALSE)</f>
        <v>3</v>
      </c>
      <c r="R340" t="s">
        <v>3033</v>
      </c>
      <c r="S340" t="s">
        <v>33</v>
      </c>
      <c r="V340" t="s">
        <v>34</v>
      </c>
      <c r="W340">
        <v>3327096462</v>
      </c>
      <c r="AA340" t="s">
        <v>3034</v>
      </c>
      <c r="AB340" t="s">
        <v>3035</v>
      </c>
      <c r="AC340" t="s">
        <v>773</v>
      </c>
      <c r="AD340">
        <v>45199</v>
      </c>
      <c r="AE340" t="s">
        <v>178</v>
      </c>
      <c r="AF340" t="e">
        <f>VLOOKUP(AE340,empresas!B:D,3,FALSE)</f>
        <v>#N/A</v>
      </c>
    </row>
    <row r="341" spans="1:32" hidden="1" x14ac:dyDescent="0.25">
      <c r="A341" t="str">
        <f t="shared" si="5"/>
        <v>UPDATE operadores set no_empleado='13130', departamento_id=105, area_id=19,  direccion_id=3, estado='Baja', telefono='9622583151', rfc='TOOF8512312L7', calle='1A PONIENTE / 6A Y 8A AV. NORTE', colonia='CIUDAD HIDALGO', cp='30840' WHERE id=723;</v>
      </c>
      <c r="B341">
        <v>723</v>
      </c>
      <c r="C341">
        <v>13130</v>
      </c>
      <c r="D341" t="s">
        <v>1402</v>
      </c>
      <c r="E341" t="s">
        <v>353</v>
      </c>
      <c r="F341" t="s">
        <v>354</v>
      </c>
      <c r="G341" t="s">
        <v>97</v>
      </c>
      <c r="H341">
        <f>VLOOKUP(G341,departamentos!B:C,2,FALSE)</f>
        <v>105</v>
      </c>
      <c r="I341" t="s">
        <v>98</v>
      </c>
      <c r="J341">
        <f>VLOOKUP(I341,areas!B:C,2,FALSE)</f>
        <v>19</v>
      </c>
      <c r="K341" t="s">
        <v>99</v>
      </c>
      <c r="L341">
        <f>VLOOKUP(K341,direcciones!B:C,2,FALSE)</f>
        <v>3</v>
      </c>
      <c r="M341" t="s">
        <v>1403</v>
      </c>
      <c r="N341" t="s">
        <v>30</v>
      </c>
      <c r="O341" t="s">
        <v>78</v>
      </c>
      <c r="P341">
        <f>VLOOKUP(O341,plazas!C:G,5,FALSE)</f>
        <v>8</v>
      </c>
      <c r="R341" t="s">
        <v>1404</v>
      </c>
      <c r="S341" t="s">
        <v>33</v>
      </c>
      <c r="V341" t="s">
        <v>34</v>
      </c>
      <c r="W341">
        <v>9622583151</v>
      </c>
      <c r="AA341" t="s">
        <v>1405</v>
      </c>
      <c r="AB341" t="s">
        <v>1406</v>
      </c>
      <c r="AC341" t="s">
        <v>1407</v>
      </c>
      <c r="AD341">
        <v>30840</v>
      </c>
      <c r="AE341" t="s">
        <v>86</v>
      </c>
      <c r="AF341" t="e">
        <f>VLOOKUP(AE341,empresas!B:D,3,FALSE)</f>
        <v>#N/A</v>
      </c>
    </row>
    <row r="342" spans="1:32" x14ac:dyDescent="0.25">
      <c r="A342" t="e">
        <f t="shared" si="5"/>
        <v>#N/A</v>
      </c>
      <c r="B342">
        <v>723</v>
      </c>
      <c r="C342">
        <v>12971</v>
      </c>
      <c r="D342" t="s">
        <v>1987</v>
      </c>
      <c r="E342" t="s">
        <v>1660</v>
      </c>
      <c r="F342" t="s">
        <v>518</v>
      </c>
      <c r="G342" t="s">
        <v>131</v>
      </c>
      <c r="H342" t="e">
        <f>VLOOKUP(G342,departamentos!B:C,2,FALSE)</f>
        <v>#N/A</v>
      </c>
      <c r="I342" t="s">
        <v>50</v>
      </c>
      <c r="J342">
        <f>VLOOKUP(I342,areas!B:C,2,FALSE)</f>
        <v>3</v>
      </c>
      <c r="K342" t="s">
        <v>132</v>
      </c>
      <c r="L342">
        <f>VLOOKUP(K342,direcciones!B:C,2,FALSE)</f>
        <v>2</v>
      </c>
      <c r="M342" t="s">
        <v>133</v>
      </c>
      <c r="N342" t="s">
        <v>134</v>
      </c>
      <c r="O342" t="s">
        <v>41</v>
      </c>
      <c r="P342">
        <f>VLOOKUP(O342,plazas!C:G,5,FALSE)</f>
        <v>3</v>
      </c>
      <c r="Q342" t="s">
        <v>1988</v>
      </c>
      <c r="R342" t="s">
        <v>1989</v>
      </c>
      <c r="S342" t="s">
        <v>33</v>
      </c>
      <c r="V342" t="s">
        <v>34</v>
      </c>
      <c r="W342">
        <v>0</v>
      </c>
      <c r="AA342" t="s">
        <v>1990</v>
      </c>
      <c r="AB342" t="s">
        <v>1991</v>
      </c>
      <c r="AC342" t="s">
        <v>1992</v>
      </c>
      <c r="AD342">
        <v>45620</v>
      </c>
      <c r="AE342" t="s">
        <v>926</v>
      </c>
      <c r="AF342" t="e">
        <f>VLOOKUP(AE342,empresas!B:D,3,FALSE)</f>
        <v>#N/A</v>
      </c>
    </row>
    <row r="343" spans="1:32" hidden="1" x14ac:dyDescent="0.25">
      <c r="A343" t="str">
        <f t="shared" si="5"/>
        <v>UPDATE operadores set no_empleado='14153', departamento_id=12, area_id=5,  direccion_id=1, estado='Baja', telefono='3766901947', rfc='HEGL710819B86', calle='CEREZA', colonia='Las Huertas', cp='45589' WHERE id=724;</v>
      </c>
      <c r="B343">
        <v>724</v>
      </c>
      <c r="C343">
        <v>14153</v>
      </c>
      <c r="D343" t="s">
        <v>2702</v>
      </c>
      <c r="E343" t="s">
        <v>26</v>
      </c>
      <c r="F343" t="s">
        <v>26</v>
      </c>
      <c r="G343" t="s">
        <v>27</v>
      </c>
      <c r="H343">
        <f>VLOOKUP(G343,departamentos!B:C,2,FALSE)</f>
        <v>12</v>
      </c>
      <c r="I343" t="s">
        <v>28</v>
      </c>
      <c r="J343">
        <f>VLOOKUP(I343,areas!B:C,2,FALSE)</f>
        <v>5</v>
      </c>
      <c r="K343" t="s">
        <v>28</v>
      </c>
      <c r="L343">
        <f>VLOOKUP(K343,direcciones!B:C,2,FALSE)</f>
        <v>1</v>
      </c>
      <c r="M343" t="s">
        <v>133</v>
      </c>
      <c r="N343" t="s">
        <v>134</v>
      </c>
      <c r="O343" t="s">
        <v>41</v>
      </c>
      <c r="P343">
        <f>VLOOKUP(O343,plazas!C:G,5,FALSE)</f>
        <v>3</v>
      </c>
      <c r="R343" t="s">
        <v>2703</v>
      </c>
      <c r="S343" t="s">
        <v>33</v>
      </c>
      <c r="V343" t="s">
        <v>34</v>
      </c>
      <c r="W343">
        <v>3766901947</v>
      </c>
      <c r="AA343" t="s">
        <v>2704</v>
      </c>
      <c r="AB343" t="s">
        <v>2705</v>
      </c>
      <c r="AC343" t="s">
        <v>2706</v>
      </c>
      <c r="AD343">
        <v>45589</v>
      </c>
      <c r="AE343" t="s">
        <v>38</v>
      </c>
      <c r="AF343" t="e">
        <f>VLOOKUP(AE343,empresas!B:D,3,FALSE)</f>
        <v>#N/A</v>
      </c>
    </row>
    <row r="344" spans="1:32" hidden="1" x14ac:dyDescent="0.25">
      <c r="A344" t="str">
        <f t="shared" si="5"/>
        <v>UPDATE operadores set no_empleado='15179', departamento_id=12, area_id=5,  direccion_id=1, estado='Baja', telefono='', rfc='TEGJ8610294J8', calle='LOMA HONDA # 39', colonia='LOMA BONITA', cp='45405' WHERE id=725;</v>
      </c>
      <c r="B344">
        <v>725</v>
      </c>
      <c r="C344">
        <v>15179</v>
      </c>
      <c r="D344" t="s">
        <v>1915</v>
      </c>
      <c r="E344" t="s">
        <v>26</v>
      </c>
      <c r="F344" t="s">
        <v>26</v>
      </c>
      <c r="G344" t="s">
        <v>27</v>
      </c>
      <c r="H344">
        <f>VLOOKUP(G344,departamentos!B:C,2,FALSE)</f>
        <v>12</v>
      </c>
      <c r="I344" t="s">
        <v>28</v>
      </c>
      <c r="J344">
        <f>VLOOKUP(I344,areas!B:C,2,FALSE)</f>
        <v>5</v>
      </c>
      <c r="K344" t="s">
        <v>28</v>
      </c>
      <c r="L344">
        <f>VLOOKUP(K344,direcciones!B:C,2,FALSE)</f>
        <v>1</v>
      </c>
      <c r="M344" t="s">
        <v>133</v>
      </c>
      <c r="N344" t="s">
        <v>134</v>
      </c>
      <c r="O344" t="s">
        <v>41</v>
      </c>
      <c r="P344">
        <f>VLOOKUP(O344,plazas!C:G,5,FALSE)</f>
        <v>3</v>
      </c>
      <c r="R344" t="s">
        <v>1916</v>
      </c>
      <c r="S344" t="s">
        <v>33</v>
      </c>
      <c r="V344" t="s">
        <v>34</v>
      </c>
      <c r="AA344" t="s">
        <v>1917</v>
      </c>
      <c r="AB344" t="s">
        <v>1918</v>
      </c>
      <c r="AC344" t="s">
        <v>397</v>
      </c>
      <c r="AD344">
        <v>45405</v>
      </c>
      <c r="AE344" t="s">
        <v>178</v>
      </c>
      <c r="AF344" t="e">
        <f>VLOOKUP(AE344,empresas!B:D,3,FALSE)</f>
        <v>#N/A</v>
      </c>
    </row>
    <row r="345" spans="1:32" hidden="1" x14ac:dyDescent="0.25">
      <c r="A345" t="str">
        <f t="shared" si="5"/>
        <v>UPDATE operadores set no_empleado='15167', departamento_id=12, area_id=5,  direccion_id=1, estado='Baja', telefono='3315741827', rfc='MOAA990405PR6', calle='INDEPENDENCIA #307', colonia='JUAN ALDAMA', cp='48327' WHERE id=726;</v>
      </c>
      <c r="B345">
        <v>726</v>
      </c>
      <c r="C345">
        <v>15167</v>
      </c>
      <c r="D345" t="s">
        <v>421</v>
      </c>
      <c r="E345" t="s">
        <v>26</v>
      </c>
      <c r="F345" t="s">
        <v>26</v>
      </c>
      <c r="G345" t="s">
        <v>27</v>
      </c>
      <c r="H345">
        <f>VLOOKUP(G345,departamentos!B:C,2,FALSE)</f>
        <v>12</v>
      </c>
      <c r="I345" t="s">
        <v>28</v>
      </c>
      <c r="J345">
        <f>VLOOKUP(I345,areas!B:C,2,FALSE)</f>
        <v>5</v>
      </c>
      <c r="K345" t="s">
        <v>28</v>
      </c>
      <c r="L345">
        <f>VLOOKUP(K345,direcciones!B:C,2,FALSE)</f>
        <v>1</v>
      </c>
      <c r="M345" t="s">
        <v>133</v>
      </c>
      <c r="N345" t="s">
        <v>30</v>
      </c>
      <c r="O345" t="s">
        <v>209</v>
      </c>
      <c r="P345">
        <f>VLOOKUP(O345,plazas!C:G,5,FALSE)</f>
        <v>7</v>
      </c>
      <c r="R345" t="s">
        <v>422</v>
      </c>
      <c r="S345" t="s">
        <v>33</v>
      </c>
      <c r="V345" t="s">
        <v>34</v>
      </c>
      <c r="W345">
        <v>3315741827</v>
      </c>
      <c r="AA345" t="s">
        <v>423</v>
      </c>
      <c r="AB345" t="s">
        <v>424</v>
      </c>
      <c r="AC345" t="s">
        <v>425</v>
      </c>
      <c r="AD345">
        <v>48327</v>
      </c>
      <c r="AE345" t="s">
        <v>426</v>
      </c>
      <c r="AF345" t="e">
        <f>VLOOKUP(AE345,empresas!B:D,3,FALSE)</f>
        <v>#N/A</v>
      </c>
    </row>
    <row r="346" spans="1:32" hidden="1" x14ac:dyDescent="0.25">
      <c r="A346" t="str">
        <f t="shared" si="5"/>
        <v>UPDATE operadores set no_empleado='15182', departamento_id=12, area_id=5,  direccion_id=1, estado='Baja', telefono='', rfc='MAVR910803HB5', calle='PTO TEHUANTEPEC # 77', colonia='MIRAMAR', cp='45060' WHERE id=727;</v>
      </c>
      <c r="B346">
        <v>727</v>
      </c>
      <c r="C346">
        <v>15182</v>
      </c>
      <c r="D346" t="s">
        <v>3261</v>
      </c>
      <c r="E346" t="s">
        <v>26</v>
      </c>
      <c r="F346" t="s">
        <v>26</v>
      </c>
      <c r="G346" t="s">
        <v>27</v>
      </c>
      <c r="H346">
        <f>VLOOKUP(G346,departamentos!B:C,2,FALSE)</f>
        <v>12</v>
      </c>
      <c r="I346" t="s">
        <v>28</v>
      </c>
      <c r="J346">
        <f>VLOOKUP(I346,areas!B:C,2,FALSE)</f>
        <v>5</v>
      </c>
      <c r="K346" t="s">
        <v>28</v>
      </c>
      <c r="L346">
        <f>VLOOKUP(K346,direcciones!B:C,2,FALSE)</f>
        <v>1</v>
      </c>
      <c r="M346" t="s">
        <v>133</v>
      </c>
      <c r="N346" t="s">
        <v>134</v>
      </c>
      <c r="O346" t="s">
        <v>41</v>
      </c>
      <c r="P346">
        <f>VLOOKUP(O346,plazas!C:G,5,FALSE)</f>
        <v>3</v>
      </c>
      <c r="R346" t="s">
        <v>3262</v>
      </c>
      <c r="S346" t="s">
        <v>33</v>
      </c>
      <c r="V346" t="s">
        <v>34</v>
      </c>
      <c r="AA346" t="s">
        <v>3263</v>
      </c>
      <c r="AB346" t="s">
        <v>3264</v>
      </c>
      <c r="AC346" t="s">
        <v>2725</v>
      </c>
      <c r="AD346">
        <v>45060</v>
      </c>
      <c r="AE346" t="s">
        <v>178</v>
      </c>
      <c r="AF346" t="e">
        <f>VLOOKUP(AE346,empresas!B:D,3,FALSE)</f>
        <v>#N/A</v>
      </c>
    </row>
    <row r="347" spans="1:32" hidden="1" x14ac:dyDescent="0.25">
      <c r="A347" t="str">
        <f t="shared" si="5"/>
        <v>UPDATE operadores set no_empleado='14998', departamento_id=12, area_id=5,  direccion_id=1, estado='Baja', telefono='', rfc='ROSJ910624BS4', calle='PARAISO 1889', colonia='DEL FRESNO', cp='44900' WHERE id=734;</v>
      </c>
      <c r="B347">
        <v>734</v>
      </c>
      <c r="C347">
        <v>14998</v>
      </c>
      <c r="D347" t="s">
        <v>2499</v>
      </c>
      <c r="E347" t="s">
        <v>26</v>
      </c>
      <c r="F347" t="s">
        <v>26</v>
      </c>
      <c r="G347" t="s">
        <v>27</v>
      </c>
      <c r="H347">
        <f>VLOOKUP(G347,departamentos!B:C,2,FALSE)</f>
        <v>12</v>
      </c>
      <c r="I347" t="s">
        <v>28</v>
      </c>
      <c r="J347">
        <f>VLOOKUP(I347,areas!B:C,2,FALSE)</f>
        <v>5</v>
      </c>
      <c r="K347" t="s">
        <v>28</v>
      </c>
      <c r="L347">
        <f>VLOOKUP(K347,direcciones!B:C,2,FALSE)</f>
        <v>1</v>
      </c>
      <c r="M347" t="s">
        <v>133</v>
      </c>
      <c r="N347" t="s">
        <v>134</v>
      </c>
      <c r="O347" t="s">
        <v>41</v>
      </c>
      <c r="P347">
        <f>VLOOKUP(O347,plazas!C:G,5,FALSE)</f>
        <v>3</v>
      </c>
      <c r="R347" t="s">
        <v>2500</v>
      </c>
      <c r="S347" t="s">
        <v>33</v>
      </c>
      <c r="V347" t="s">
        <v>34</v>
      </c>
      <c r="AA347" t="s">
        <v>2501</v>
      </c>
      <c r="AB347" t="s">
        <v>2502</v>
      </c>
      <c r="AC347" t="s">
        <v>2503</v>
      </c>
      <c r="AD347">
        <v>44900</v>
      </c>
      <c r="AE347" t="s">
        <v>178</v>
      </c>
      <c r="AF347" t="e">
        <f>VLOOKUP(AE347,empresas!B:D,3,FALSE)</f>
        <v>#N/A</v>
      </c>
    </row>
    <row r="348" spans="1:32" hidden="1" x14ac:dyDescent="0.25">
      <c r="A348" t="str">
        <f t="shared" si="5"/>
        <v>UPDATE operadores set no_empleado='15298', departamento_id=12, area_id=5,  direccion_id=1, estado='Baja', telefono='6623539581', rfc='CAMJ890820798', calle='AV. DE LOS COYOTEROS', colonia='EL APACHE', cp='83287' WHERE id=735;</v>
      </c>
      <c r="B348">
        <v>735</v>
      </c>
      <c r="C348">
        <v>15298</v>
      </c>
      <c r="D348" t="s">
        <v>1873</v>
      </c>
      <c r="E348" t="s">
        <v>26</v>
      </c>
      <c r="F348" t="s">
        <v>26</v>
      </c>
      <c r="G348" t="s">
        <v>27</v>
      </c>
      <c r="H348">
        <f>VLOOKUP(G348,departamentos!B:C,2,FALSE)</f>
        <v>12</v>
      </c>
      <c r="I348" t="s">
        <v>28</v>
      </c>
      <c r="J348">
        <f>VLOOKUP(I348,areas!B:C,2,FALSE)</f>
        <v>5</v>
      </c>
      <c r="K348" t="s">
        <v>28</v>
      </c>
      <c r="L348">
        <f>VLOOKUP(K348,direcciones!B:C,2,FALSE)</f>
        <v>1</v>
      </c>
      <c r="M348" t="s">
        <v>29</v>
      </c>
      <c r="N348" t="s">
        <v>30</v>
      </c>
      <c r="O348" t="s">
        <v>31</v>
      </c>
      <c r="P348">
        <f>VLOOKUP(O348,plazas!C:G,5,FALSE)</f>
        <v>4</v>
      </c>
      <c r="R348" t="s">
        <v>1874</v>
      </c>
      <c r="S348" t="s">
        <v>33</v>
      </c>
      <c r="V348" t="s">
        <v>34</v>
      </c>
      <c r="W348">
        <v>6623539581</v>
      </c>
      <c r="AA348" t="s">
        <v>1875</v>
      </c>
      <c r="AB348" t="s">
        <v>1876</v>
      </c>
      <c r="AC348" t="s">
        <v>1877</v>
      </c>
      <c r="AD348">
        <v>83287</v>
      </c>
      <c r="AE348" t="s">
        <v>38</v>
      </c>
      <c r="AF348" t="e">
        <f>VLOOKUP(AE348,empresas!B:D,3,FALSE)</f>
        <v>#N/A</v>
      </c>
    </row>
    <row r="349" spans="1:32" hidden="1" x14ac:dyDescent="0.25">
      <c r="A349" t="str">
        <f t="shared" si="5"/>
        <v>UPDATE operadores set no_empleado='15341', departamento_id=12, area_id=5,  direccion_id=1, estado='Baja', telefono='6624735372', rfc='OOBF580829HL7', calle='JARDINEROS', colonia='ADOLFO DE LA HUERTA', cp='83295' WHERE id=738;</v>
      </c>
      <c r="B349">
        <v>738</v>
      </c>
      <c r="C349">
        <v>15341</v>
      </c>
      <c r="D349" t="s">
        <v>1299</v>
      </c>
      <c r="E349" t="s">
        <v>26</v>
      </c>
      <c r="F349" t="s">
        <v>26</v>
      </c>
      <c r="G349" t="s">
        <v>27</v>
      </c>
      <c r="H349">
        <f>VLOOKUP(G349,departamentos!B:C,2,FALSE)</f>
        <v>12</v>
      </c>
      <c r="I349" t="s">
        <v>28</v>
      </c>
      <c r="J349">
        <f>VLOOKUP(I349,areas!B:C,2,FALSE)</f>
        <v>5</v>
      </c>
      <c r="K349" t="s">
        <v>28</v>
      </c>
      <c r="L349">
        <f>VLOOKUP(K349,direcciones!B:C,2,FALSE)</f>
        <v>1</v>
      </c>
      <c r="M349" t="s">
        <v>29</v>
      </c>
      <c r="N349" t="s">
        <v>30</v>
      </c>
      <c r="O349" t="s">
        <v>31</v>
      </c>
      <c r="P349">
        <f>VLOOKUP(O349,plazas!C:G,5,FALSE)</f>
        <v>4</v>
      </c>
      <c r="R349" t="s">
        <v>1300</v>
      </c>
      <c r="S349" t="s">
        <v>33</v>
      </c>
      <c r="V349" t="s">
        <v>34</v>
      </c>
      <c r="W349">
        <v>6624735372</v>
      </c>
      <c r="AA349" t="s">
        <v>1301</v>
      </c>
      <c r="AB349" t="s">
        <v>1302</v>
      </c>
      <c r="AC349" t="s">
        <v>1303</v>
      </c>
      <c r="AD349">
        <v>83295</v>
      </c>
      <c r="AE349" t="s">
        <v>94</v>
      </c>
      <c r="AF349" t="e">
        <f>VLOOKUP(AE349,empresas!B:D,3,FALSE)</f>
        <v>#N/A</v>
      </c>
    </row>
    <row r="350" spans="1:32" hidden="1" x14ac:dyDescent="0.25">
      <c r="A350" t="str">
        <f t="shared" si="5"/>
        <v>UPDATE operadores set no_empleado='14287', departamento_id=105, area_id=19,  direccion_id=3, estado='Baja', telefono='2283761856', rfc='COJF980815G75', calle='LAZARO CARDENAS', colonia='Ferrocarrilera', cp='91120' WHERE id=740;</v>
      </c>
      <c r="B350">
        <v>740</v>
      </c>
      <c r="C350">
        <v>14287</v>
      </c>
      <c r="D350" t="s">
        <v>1304</v>
      </c>
      <c r="E350" t="s">
        <v>249</v>
      </c>
      <c r="F350" t="s">
        <v>26</v>
      </c>
      <c r="G350" t="s">
        <v>97</v>
      </c>
      <c r="H350">
        <f>VLOOKUP(G350,departamentos!B:C,2,FALSE)</f>
        <v>105</v>
      </c>
      <c r="I350" t="s">
        <v>98</v>
      </c>
      <c r="J350">
        <f>VLOOKUP(I350,areas!B:C,2,FALSE)</f>
        <v>19</v>
      </c>
      <c r="K350" t="s">
        <v>99</v>
      </c>
      <c r="L350">
        <f>VLOOKUP(K350,direcciones!B:C,2,FALSE)</f>
        <v>3</v>
      </c>
      <c r="M350" t="s">
        <v>1305</v>
      </c>
      <c r="N350" t="s">
        <v>30</v>
      </c>
      <c r="O350" t="s">
        <v>263</v>
      </c>
      <c r="P350">
        <f>VLOOKUP(O350,plazas!C:G,5,FALSE)</f>
        <v>9</v>
      </c>
      <c r="R350" t="s">
        <v>1306</v>
      </c>
      <c r="S350" t="s">
        <v>33</v>
      </c>
      <c r="V350" t="s">
        <v>34</v>
      </c>
      <c r="W350">
        <v>2283761856</v>
      </c>
      <c r="AA350" t="s">
        <v>1307</v>
      </c>
      <c r="AB350" t="s">
        <v>1308</v>
      </c>
      <c r="AC350" t="s">
        <v>1309</v>
      </c>
      <c r="AD350">
        <v>91120</v>
      </c>
      <c r="AE350" t="s">
        <v>38</v>
      </c>
      <c r="AF350" t="e">
        <f>VLOOKUP(AE350,empresas!B:D,3,FALSE)</f>
        <v>#N/A</v>
      </c>
    </row>
    <row r="351" spans="1:32" hidden="1" x14ac:dyDescent="0.25">
      <c r="A351" t="str">
        <f t="shared" si="5"/>
        <v>UPDATE operadores set no_empleado='15793', departamento_id=105, area_id=19,  direccion_id=3, estado='Baja', telefono='4613121049', rfc='OIMG690828', calle='LOTE 07 MZA 4', colonia='ZACATAL', cp='23427' WHERE id=753;</v>
      </c>
      <c r="B351">
        <v>753</v>
      </c>
      <c r="C351">
        <v>15793</v>
      </c>
      <c r="D351" t="s">
        <v>1494</v>
      </c>
      <c r="E351" t="s">
        <v>249</v>
      </c>
      <c r="F351" t="s">
        <v>26</v>
      </c>
      <c r="G351" t="s">
        <v>97</v>
      </c>
      <c r="H351">
        <f>VLOOKUP(G351,departamentos!B:C,2,FALSE)</f>
        <v>105</v>
      </c>
      <c r="I351" t="s">
        <v>98</v>
      </c>
      <c r="J351">
        <f>VLOOKUP(I351,areas!B:C,2,FALSE)</f>
        <v>19</v>
      </c>
      <c r="K351" t="s">
        <v>99</v>
      </c>
      <c r="L351">
        <f>VLOOKUP(K351,direcciones!B:C,2,FALSE)</f>
        <v>3</v>
      </c>
      <c r="M351" t="s">
        <v>546</v>
      </c>
      <c r="N351" t="s">
        <v>547</v>
      </c>
      <c r="O351" t="s">
        <v>53</v>
      </c>
      <c r="P351">
        <f>VLOOKUP(O351,plazas!C:G,5,FALSE)</f>
        <v>1</v>
      </c>
      <c r="S351" t="s">
        <v>33</v>
      </c>
      <c r="V351" t="s">
        <v>34</v>
      </c>
      <c r="W351">
        <v>4613121049</v>
      </c>
      <c r="AA351" t="s">
        <v>1495</v>
      </c>
      <c r="AB351" t="s">
        <v>1496</v>
      </c>
      <c r="AC351" t="s">
        <v>942</v>
      </c>
      <c r="AD351">
        <v>23427</v>
      </c>
      <c r="AE351" t="s">
        <v>75</v>
      </c>
      <c r="AF351" t="e">
        <f>VLOOKUP(AE351,empresas!B:D,3,FALSE)</f>
        <v>#N/A</v>
      </c>
    </row>
    <row r="352" spans="1:32" hidden="1" x14ac:dyDescent="0.25">
      <c r="A352" t="str">
        <f t="shared" si="5"/>
        <v>UPDATE operadores set no_empleado='10839', departamento_id=32, area_id=20,  direccion_id=3, estado='Activo', telefono='0', rfc='CALM700319SL1', calle='0', colonia='0', cp='23006' WHERE id=760;</v>
      </c>
      <c r="B352">
        <v>760</v>
      </c>
      <c r="C352">
        <v>10839</v>
      </c>
      <c r="D352" t="s">
        <v>3003</v>
      </c>
      <c r="E352" t="s">
        <v>1590</v>
      </c>
      <c r="F352" t="s">
        <v>354</v>
      </c>
      <c r="G352" t="s">
        <v>1034</v>
      </c>
      <c r="H352">
        <f>VLOOKUP(G352,departamentos!B:C,2,FALSE)</f>
        <v>32</v>
      </c>
      <c r="I352" t="s">
        <v>146</v>
      </c>
      <c r="J352">
        <f>VLOOKUP(I352,areas!B:C,2,FALSE)</f>
        <v>20</v>
      </c>
      <c r="K352" t="s">
        <v>99</v>
      </c>
      <c r="L352">
        <f>VLOOKUP(K352,direcciones!B:C,2,FALSE)</f>
        <v>3</v>
      </c>
      <c r="M352" t="s">
        <v>327</v>
      </c>
      <c r="N352" t="s">
        <v>67</v>
      </c>
      <c r="O352" t="s">
        <v>53</v>
      </c>
      <c r="P352">
        <f>VLOOKUP(O352,plazas!C:G,5,FALSE)</f>
        <v>1</v>
      </c>
      <c r="R352" t="s">
        <v>3004</v>
      </c>
      <c r="S352" t="s">
        <v>33</v>
      </c>
      <c r="V352" t="s">
        <v>59</v>
      </c>
      <c r="W352">
        <v>0</v>
      </c>
      <c r="AA352" t="s">
        <v>3005</v>
      </c>
      <c r="AB352">
        <v>0</v>
      </c>
      <c r="AC352">
        <v>0</v>
      </c>
      <c r="AD352">
        <v>23006</v>
      </c>
      <c r="AE352" t="s">
        <v>63</v>
      </c>
      <c r="AF352" t="e">
        <f>VLOOKUP(AE352,empresas!B:D,3,FALSE)</f>
        <v>#N/A</v>
      </c>
    </row>
    <row r="353" spans="1:32" x14ac:dyDescent="0.25">
      <c r="A353" t="e">
        <f t="shared" si="5"/>
        <v>#N/A</v>
      </c>
      <c r="B353">
        <v>762</v>
      </c>
      <c r="C353">
        <v>14523</v>
      </c>
      <c r="D353" t="s">
        <v>234</v>
      </c>
      <c r="E353" t="s">
        <v>235</v>
      </c>
      <c r="F353" t="s">
        <v>106</v>
      </c>
      <c r="G353" t="s">
        <v>236</v>
      </c>
      <c r="H353" t="e">
        <f>VLOOKUP(G353,departamentos!B:C,2,FALSE)</f>
        <v>#N/A</v>
      </c>
      <c r="I353" t="s">
        <v>28</v>
      </c>
      <c r="J353">
        <f>VLOOKUP(I353,areas!B:C,2,FALSE)</f>
        <v>5</v>
      </c>
      <c r="K353" t="s">
        <v>28</v>
      </c>
      <c r="L353">
        <f>VLOOKUP(K353,direcciones!B:C,2,FALSE)</f>
        <v>1</v>
      </c>
      <c r="M353" t="s">
        <v>133</v>
      </c>
      <c r="N353" t="s">
        <v>134</v>
      </c>
      <c r="O353" t="s">
        <v>41</v>
      </c>
      <c r="P353">
        <f>VLOOKUP(O353,plazas!C:G,5,FALSE)</f>
        <v>3</v>
      </c>
      <c r="Q353" t="s">
        <v>237</v>
      </c>
      <c r="R353" t="s">
        <v>238</v>
      </c>
      <c r="S353" t="s">
        <v>33</v>
      </c>
      <c r="V353" t="s">
        <v>34</v>
      </c>
      <c r="W353">
        <v>5543277157</v>
      </c>
      <c r="AA353" t="s">
        <v>239</v>
      </c>
      <c r="AB353" t="s">
        <v>240</v>
      </c>
      <c r="AC353" t="s">
        <v>241</v>
      </c>
      <c r="AD353">
        <v>45085</v>
      </c>
      <c r="AE353" t="s">
        <v>178</v>
      </c>
      <c r="AF353" t="e">
        <f>VLOOKUP(AE353,empresas!B:D,3,FALSE)</f>
        <v>#N/A</v>
      </c>
    </row>
    <row r="354" spans="1:32" hidden="1" x14ac:dyDescent="0.25">
      <c r="A354" t="str">
        <f t="shared" si="5"/>
        <v>UPDATE operadores set no_empleado='12673', departamento_id=12, area_id=5,  direccion_id=1, estado='Baja', telefono='+', rfc='SOMM881120KM6', calle='+', colonia='+', cp='48310' WHERE id=764;</v>
      </c>
      <c r="B354">
        <v>764</v>
      </c>
      <c r="C354">
        <v>12673</v>
      </c>
      <c r="D354" t="s">
        <v>3042</v>
      </c>
      <c r="E354" t="s">
        <v>65</v>
      </c>
      <c r="F354" t="s">
        <v>65</v>
      </c>
      <c r="G354" t="s">
        <v>27</v>
      </c>
      <c r="H354">
        <f>VLOOKUP(G354,departamentos!B:C,2,FALSE)</f>
        <v>12</v>
      </c>
      <c r="I354" t="s">
        <v>28</v>
      </c>
      <c r="J354">
        <f>VLOOKUP(I354,areas!B:C,2,FALSE)</f>
        <v>5</v>
      </c>
      <c r="K354" t="s">
        <v>28</v>
      </c>
      <c r="L354">
        <f>VLOOKUP(K354,direcciones!B:C,2,FALSE)</f>
        <v>1</v>
      </c>
      <c r="M354" t="s">
        <v>534</v>
      </c>
      <c r="N354" t="s">
        <v>243</v>
      </c>
      <c r="O354" t="s">
        <v>209</v>
      </c>
      <c r="P354">
        <f>VLOOKUP(O354,plazas!C:G,5,FALSE)</f>
        <v>7</v>
      </c>
      <c r="Q354" t="s">
        <v>3043</v>
      </c>
      <c r="R354" t="s">
        <v>3044</v>
      </c>
      <c r="S354" t="s">
        <v>33</v>
      </c>
      <c r="V354" t="s">
        <v>34</v>
      </c>
      <c r="W354" t="s">
        <v>714</v>
      </c>
      <c r="AA354" t="s">
        <v>3045</v>
      </c>
      <c r="AB354" t="s">
        <v>714</v>
      </c>
      <c r="AC354" t="s">
        <v>714</v>
      </c>
      <c r="AD354">
        <v>48310</v>
      </c>
      <c r="AE354" t="s">
        <v>426</v>
      </c>
      <c r="AF354" t="e">
        <f>VLOOKUP(AE354,empresas!B:D,3,FALSE)</f>
        <v>#N/A</v>
      </c>
    </row>
    <row r="355" spans="1:32" hidden="1" x14ac:dyDescent="0.25">
      <c r="A355" t="str">
        <f t="shared" si="5"/>
        <v>UPDATE operadores set no_empleado='16548', departamento_id=103, area_id=5,  direccion_id=7, estado='Baja', telefono='3319880007', rfc='SOPJ840129CE2', calle='PLAN SEXENAL', colonia='REVOLUCION JARDIN FRAC', cp='45580' WHERE id=771;</v>
      </c>
      <c r="B355">
        <v>771</v>
      </c>
      <c r="C355">
        <v>16548</v>
      </c>
      <c r="D355" t="s">
        <v>2483</v>
      </c>
      <c r="E355" t="s">
        <v>500</v>
      </c>
      <c r="F355" t="s">
        <v>500</v>
      </c>
      <c r="G355" t="s">
        <v>117</v>
      </c>
      <c r="H355">
        <f>VLOOKUP(G355,departamentos!B:C,2,FALSE)</f>
        <v>103</v>
      </c>
      <c r="I355" t="s">
        <v>28</v>
      </c>
      <c r="J355">
        <f>VLOOKUP(I355,areas!B:C,2,FALSE)</f>
        <v>5</v>
      </c>
      <c r="K355" t="s">
        <v>108</v>
      </c>
      <c r="L355">
        <f>VLOOKUP(K355,direcciones!B:C,2,FALSE)</f>
        <v>7</v>
      </c>
      <c r="M355" t="s">
        <v>501</v>
      </c>
      <c r="N355" t="s">
        <v>262</v>
      </c>
      <c r="O355" t="s">
        <v>263</v>
      </c>
      <c r="P355">
        <f>VLOOKUP(O355,plazas!C:G,5,FALSE)</f>
        <v>9</v>
      </c>
      <c r="R355" t="s">
        <v>2484</v>
      </c>
      <c r="S355" t="s">
        <v>33</v>
      </c>
      <c r="V355" t="s">
        <v>34</v>
      </c>
      <c r="W355">
        <v>3319880007</v>
      </c>
      <c r="AA355" t="s">
        <v>2485</v>
      </c>
      <c r="AB355" t="s">
        <v>2486</v>
      </c>
      <c r="AC355" t="s">
        <v>2487</v>
      </c>
      <c r="AD355">
        <v>45580</v>
      </c>
      <c r="AE355" t="s">
        <v>271</v>
      </c>
      <c r="AF355">
        <f>VLOOKUP(AE355,empresas!B:D,3,FALSE)</f>
        <v>2</v>
      </c>
    </row>
    <row r="356" spans="1:32" hidden="1" x14ac:dyDescent="0.25">
      <c r="A356" t="str">
        <f t="shared" si="5"/>
        <v>UPDATE operadores set no_empleado='16606', departamento_id=103, area_id=5,  direccion_id=7, estado='Baja', telefono='9623829046', rfc='LOSD840310A76', calle='9A AV SUR', colonia='16 DE SEPTIEMBRE', cp='30705' WHERE id=774;</v>
      </c>
      <c r="B356">
        <v>774</v>
      </c>
      <c r="C356">
        <v>16606</v>
      </c>
      <c r="D356" t="s">
        <v>828</v>
      </c>
      <c r="E356" t="s">
        <v>500</v>
      </c>
      <c r="F356" t="s">
        <v>500</v>
      </c>
      <c r="G356" t="s">
        <v>117</v>
      </c>
      <c r="H356">
        <f>VLOOKUP(G356,departamentos!B:C,2,FALSE)</f>
        <v>103</v>
      </c>
      <c r="I356" t="s">
        <v>28</v>
      </c>
      <c r="J356">
        <f>VLOOKUP(I356,areas!B:C,2,FALSE)</f>
        <v>5</v>
      </c>
      <c r="K356" t="s">
        <v>108</v>
      </c>
      <c r="L356">
        <f>VLOOKUP(K356,direcciones!B:C,2,FALSE)</f>
        <v>7</v>
      </c>
      <c r="M356" t="s">
        <v>501</v>
      </c>
      <c r="N356" t="s">
        <v>262</v>
      </c>
      <c r="O356" t="s">
        <v>263</v>
      </c>
      <c r="P356">
        <f>VLOOKUP(O356,plazas!C:G,5,FALSE)</f>
        <v>9</v>
      </c>
      <c r="R356" t="s">
        <v>829</v>
      </c>
      <c r="S356" t="s">
        <v>33</v>
      </c>
      <c r="V356" t="s">
        <v>34</v>
      </c>
      <c r="W356">
        <v>9623829046</v>
      </c>
      <c r="AA356" t="s">
        <v>830</v>
      </c>
      <c r="AB356" t="s">
        <v>831</v>
      </c>
      <c r="AC356" t="s">
        <v>832</v>
      </c>
      <c r="AD356">
        <v>30705</v>
      </c>
      <c r="AE356" t="s">
        <v>271</v>
      </c>
      <c r="AF356">
        <f>VLOOKUP(AE356,empresas!B:D,3,FALSE)</f>
        <v>2</v>
      </c>
    </row>
    <row r="357" spans="1:32" hidden="1" x14ac:dyDescent="0.25">
      <c r="A357" t="str">
        <f t="shared" si="5"/>
        <v>UPDATE operadores set no_empleado='16721', departamento_id=12, area_id=5,  direccion_id=1, estado='Activo', telefono='2282847026', rfc='FOMM780906D5A', calle='CARR FED XALAPA - PEROTE', colonia='LOS PINOS', cp='91315' WHERE id=776;</v>
      </c>
      <c r="B357">
        <v>776</v>
      </c>
      <c r="C357">
        <v>16721</v>
      </c>
      <c r="D357" t="s">
        <v>3015</v>
      </c>
      <c r="E357" t="s">
        <v>65</v>
      </c>
      <c r="F357" t="s">
        <v>65</v>
      </c>
      <c r="G357" t="s">
        <v>27</v>
      </c>
      <c r="H357">
        <f>VLOOKUP(G357,departamentos!B:C,2,FALSE)</f>
        <v>12</v>
      </c>
      <c r="I357" t="s">
        <v>28</v>
      </c>
      <c r="J357">
        <f>VLOOKUP(I357,areas!B:C,2,FALSE)</f>
        <v>5</v>
      </c>
      <c r="K357" t="s">
        <v>28</v>
      </c>
      <c r="L357">
        <f>VLOOKUP(K357,direcciones!B:C,2,FALSE)</f>
        <v>1</v>
      </c>
      <c r="M357" t="s">
        <v>29</v>
      </c>
      <c r="N357" t="s">
        <v>262</v>
      </c>
      <c r="O357" t="s">
        <v>263</v>
      </c>
      <c r="P357">
        <f>VLOOKUP(O357,plazas!C:G,5,FALSE)</f>
        <v>9</v>
      </c>
      <c r="Q357" t="s">
        <v>3016</v>
      </c>
      <c r="R357" t="s">
        <v>3017</v>
      </c>
      <c r="S357" t="s">
        <v>511</v>
      </c>
      <c r="T357" t="s">
        <v>512</v>
      </c>
      <c r="U357" t="s">
        <v>513</v>
      </c>
      <c r="V357" t="s">
        <v>59</v>
      </c>
      <c r="W357">
        <v>2282847026</v>
      </c>
      <c r="AA357" t="s">
        <v>3018</v>
      </c>
      <c r="AB357" t="s">
        <v>3019</v>
      </c>
      <c r="AC357" t="s">
        <v>403</v>
      </c>
      <c r="AD357">
        <v>91315</v>
      </c>
      <c r="AE357" t="s">
        <v>271</v>
      </c>
      <c r="AF357">
        <f>VLOOKUP(AE357,empresas!B:D,3,FALSE)</f>
        <v>2</v>
      </c>
    </row>
    <row r="358" spans="1:32" hidden="1" x14ac:dyDescent="0.25">
      <c r="A358" t="str">
        <f t="shared" si="5"/>
        <v>UPDATE operadores set no_empleado='16771', departamento_id=100, area_id=5,  direccion_id=6, estado='Activo', telefono='2282787553', rfc='JICJ990131M3A', calle='JTO AL SALON SOCIAL', colonia='EL PALMAR', cp='91635' WHERE id=777;</v>
      </c>
      <c r="B358">
        <v>777</v>
      </c>
      <c r="C358">
        <v>16771</v>
      </c>
      <c r="D358" t="s">
        <v>2426</v>
      </c>
      <c r="E358" t="s">
        <v>417</v>
      </c>
      <c r="F358" t="s">
        <v>65</v>
      </c>
      <c r="G358" t="s">
        <v>182</v>
      </c>
      <c r="H358">
        <f>VLOOKUP(G358,departamentos!B:C,2,FALSE)</f>
        <v>100</v>
      </c>
      <c r="I358" t="s">
        <v>28</v>
      </c>
      <c r="J358">
        <f>VLOOKUP(I358,areas!B:C,2,FALSE)</f>
        <v>5</v>
      </c>
      <c r="K358" t="s">
        <v>182</v>
      </c>
      <c r="L358">
        <f>VLOOKUP(K358,direcciones!B:C,2,FALSE)</f>
        <v>6</v>
      </c>
      <c r="M358" t="s">
        <v>376</v>
      </c>
      <c r="N358" t="s">
        <v>262</v>
      </c>
      <c r="O358" t="s">
        <v>263</v>
      </c>
      <c r="P358">
        <f>VLOOKUP(O358,plazas!C:G,5,FALSE)</f>
        <v>9</v>
      </c>
      <c r="R358" t="s">
        <v>2427</v>
      </c>
      <c r="S358" t="s">
        <v>977</v>
      </c>
      <c r="T358" t="s">
        <v>978</v>
      </c>
      <c r="U358" t="s">
        <v>979</v>
      </c>
      <c r="V358" t="s">
        <v>59</v>
      </c>
      <c r="W358">
        <v>2282787553</v>
      </c>
      <c r="AA358" t="s">
        <v>2428</v>
      </c>
      <c r="AB358" t="s">
        <v>2429</v>
      </c>
      <c r="AC358" t="s">
        <v>2430</v>
      </c>
      <c r="AD358">
        <v>91635</v>
      </c>
      <c r="AE358" t="s">
        <v>271</v>
      </c>
      <c r="AF358">
        <f>VLOOKUP(AE358,empresas!B:D,3,FALSE)</f>
        <v>2</v>
      </c>
    </row>
    <row r="359" spans="1:32" hidden="1" x14ac:dyDescent="0.25">
      <c r="A359" t="str">
        <f t="shared" si="5"/>
        <v>UPDATE operadores set no_empleado='10295', departamento_id=105, area_id=19,  direccion_id=3, estado='Activo', telefono='2281405118', rfc='MESG900219MK4', calle='FRANCISCO J. MORENO', colonia='EMILIANO ZAPATA', cp='91090' WHERE id=780;</v>
      </c>
      <c r="B359">
        <v>780</v>
      </c>
      <c r="C359">
        <v>10295</v>
      </c>
      <c r="D359" t="s">
        <v>1487</v>
      </c>
      <c r="E359" t="s">
        <v>586</v>
      </c>
      <c r="F359" t="s">
        <v>116</v>
      </c>
      <c r="G359" t="s">
        <v>97</v>
      </c>
      <c r="H359">
        <f>VLOOKUP(G359,departamentos!B:C,2,FALSE)</f>
        <v>105</v>
      </c>
      <c r="I359" t="s">
        <v>98</v>
      </c>
      <c r="J359">
        <f>VLOOKUP(I359,areas!B:C,2,FALSE)</f>
        <v>19</v>
      </c>
      <c r="K359" t="s">
        <v>99</v>
      </c>
      <c r="L359">
        <f>VLOOKUP(K359,direcciones!B:C,2,FALSE)</f>
        <v>3</v>
      </c>
      <c r="M359" t="s">
        <v>1488</v>
      </c>
      <c r="N359" t="s">
        <v>40</v>
      </c>
      <c r="O359" t="s">
        <v>263</v>
      </c>
      <c r="P359">
        <f>VLOOKUP(O359,plazas!C:G,5,FALSE)</f>
        <v>9</v>
      </c>
      <c r="Q359" t="s">
        <v>1489</v>
      </c>
      <c r="R359" t="s">
        <v>1490</v>
      </c>
      <c r="S359" t="s">
        <v>523</v>
      </c>
      <c r="T359" t="s">
        <v>524</v>
      </c>
      <c r="U359" t="s">
        <v>525</v>
      </c>
      <c r="V359" t="s">
        <v>59</v>
      </c>
      <c r="W359">
        <v>2281405118</v>
      </c>
      <c r="AA359" t="s">
        <v>1491</v>
      </c>
      <c r="AB359" t="s">
        <v>1492</v>
      </c>
      <c r="AC359" t="s">
        <v>1493</v>
      </c>
      <c r="AD359">
        <v>91090</v>
      </c>
      <c r="AE359" t="s">
        <v>385</v>
      </c>
      <c r="AF359" t="e">
        <f>VLOOKUP(AE359,empresas!B:D,3,FALSE)</f>
        <v>#N/A</v>
      </c>
    </row>
    <row r="360" spans="1:32" hidden="1" x14ac:dyDescent="0.25">
      <c r="A360" t="str">
        <f t="shared" si="5"/>
        <v>UPDATE operadores set no_empleado='15535', departamento_id=13, area_id=20,  direccion_id=3, estado='Activo', telefono='21860831', rfc='OEOH950712NJ0', calle='REFORMA', colonia='TRONCONAL', cp='91210' WHERE id=785;</v>
      </c>
      <c r="B360">
        <v>785</v>
      </c>
      <c r="C360">
        <v>15535</v>
      </c>
      <c r="D360" t="s">
        <v>1603</v>
      </c>
      <c r="E360" t="s">
        <v>143</v>
      </c>
      <c r="F360" t="s">
        <v>144</v>
      </c>
      <c r="G360" t="s">
        <v>145</v>
      </c>
      <c r="H360">
        <f>VLOOKUP(G360,departamentos!B:C,2,FALSE)</f>
        <v>13</v>
      </c>
      <c r="I360" t="s">
        <v>146</v>
      </c>
      <c r="J360">
        <f>VLOOKUP(I360,areas!B:C,2,FALSE)</f>
        <v>20</v>
      </c>
      <c r="K360" t="s">
        <v>99</v>
      </c>
      <c r="L360">
        <f>VLOOKUP(K360,direcciones!B:C,2,FALSE)</f>
        <v>3</v>
      </c>
      <c r="M360" t="s">
        <v>376</v>
      </c>
      <c r="N360" t="s">
        <v>262</v>
      </c>
      <c r="O360" t="s">
        <v>263</v>
      </c>
      <c r="P360">
        <f>VLOOKUP(O360,plazas!C:G,5,FALSE)</f>
        <v>9</v>
      </c>
      <c r="Q360" t="s">
        <v>1604</v>
      </c>
      <c r="R360" t="s">
        <v>1605</v>
      </c>
      <c r="S360" t="s">
        <v>812</v>
      </c>
      <c r="T360" t="s">
        <v>813</v>
      </c>
      <c r="U360" t="s">
        <v>814</v>
      </c>
      <c r="V360" t="s">
        <v>59</v>
      </c>
      <c r="W360">
        <v>21860831</v>
      </c>
      <c r="AA360" t="s">
        <v>1606</v>
      </c>
      <c r="AB360" t="s">
        <v>1607</v>
      </c>
      <c r="AC360" t="s">
        <v>1608</v>
      </c>
      <c r="AD360">
        <v>91210</v>
      </c>
      <c r="AE360" t="s">
        <v>385</v>
      </c>
      <c r="AF360" t="e">
        <f>VLOOKUP(AE360,empresas!B:D,3,FALSE)</f>
        <v>#N/A</v>
      </c>
    </row>
    <row r="361" spans="1:32" hidden="1" x14ac:dyDescent="0.25">
      <c r="A361" t="str">
        <f t="shared" si="5"/>
        <v>UPDATE operadores set no_empleado='16795', departamento_id=12, area_id=5,  direccion_id=1, estado='Baja', telefono='662 464 4561', rfc='DUBL900623PT6', calle='CDA. DE MINAS', colonia='LAS MINITAS', cp='83285' WHERE id=792;</v>
      </c>
      <c r="B361">
        <v>792</v>
      </c>
      <c r="C361">
        <v>16795</v>
      </c>
      <c r="D361" t="s">
        <v>2679</v>
      </c>
      <c r="E361" t="s">
        <v>26</v>
      </c>
      <c r="F361" t="s">
        <v>26</v>
      </c>
      <c r="G361" t="s">
        <v>27</v>
      </c>
      <c r="H361">
        <f>VLOOKUP(G361,departamentos!B:C,2,FALSE)</f>
        <v>12</v>
      </c>
      <c r="I361" t="s">
        <v>28</v>
      </c>
      <c r="J361">
        <f>VLOOKUP(I361,areas!B:C,2,FALSE)</f>
        <v>5</v>
      </c>
      <c r="K361" t="s">
        <v>28</v>
      </c>
      <c r="L361">
        <f>VLOOKUP(K361,direcciones!B:C,2,FALSE)</f>
        <v>1</v>
      </c>
      <c r="M361" t="s">
        <v>29</v>
      </c>
      <c r="N361" t="s">
        <v>30</v>
      </c>
      <c r="O361" t="s">
        <v>31</v>
      </c>
      <c r="P361">
        <f>VLOOKUP(O361,plazas!C:G,5,FALSE)</f>
        <v>4</v>
      </c>
      <c r="Q361" t="s">
        <v>2680</v>
      </c>
      <c r="R361" t="s">
        <v>2681</v>
      </c>
      <c r="S361" t="s">
        <v>33</v>
      </c>
      <c r="V361" t="s">
        <v>34</v>
      </c>
      <c r="W361" t="s">
        <v>2682</v>
      </c>
      <c r="AA361" t="s">
        <v>2683</v>
      </c>
      <c r="AB361" t="s">
        <v>2684</v>
      </c>
      <c r="AC361" t="s">
        <v>2685</v>
      </c>
      <c r="AD361">
        <v>83285</v>
      </c>
      <c r="AE361" t="s">
        <v>345</v>
      </c>
      <c r="AF361" t="e">
        <f>VLOOKUP(AE361,empresas!B:D,3,FALSE)</f>
        <v>#N/A</v>
      </c>
    </row>
    <row r="362" spans="1:32" hidden="1" x14ac:dyDescent="0.25">
      <c r="A362" t="str">
        <f t="shared" si="5"/>
        <v>UPDATE operadores set no_empleado='16824', departamento_id=12, area_id=5,  direccion_id=1, estado='Activo', telefono='9841207068', rfc='GARA870306279', calle='CARDENALES', colonia='ZONA URBANA B SOLIDARIDAD', cp='77710' WHERE id=794;</v>
      </c>
      <c r="B362">
        <v>794</v>
      </c>
      <c r="C362">
        <v>16824</v>
      </c>
      <c r="D362" t="s">
        <v>242</v>
      </c>
      <c r="E362" t="s">
        <v>65</v>
      </c>
      <c r="F362" t="s">
        <v>65</v>
      </c>
      <c r="G362" t="s">
        <v>27</v>
      </c>
      <c r="H362">
        <f>VLOOKUP(G362,departamentos!B:C,2,FALSE)</f>
        <v>12</v>
      </c>
      <c r="I362" t="s">
        <v>28</v>
      </c>
      <c r="J362">
        <f>VLOOKUP(I362,areas!B:C,2,FALSE)</f>
        <v>5</v>
      </c>
      <c r="K362" t="s">
        <v>28</v>
      </c>
      <c r="L362">
        <f>VLOOKUP(K362,direcciones!B:C,2,FALSE)</f>
        <v>1</v>
      </c>
      <c r="M362" t="s">
        <v>29</v>
      </c>
      <c r="N362" t="s">
        <v>243</v>
      </c>
      <c r="O362" t="s">
        <v>157</v>
      </c>
      <c r="P362" t="e">
        <f>VLOOKUP(O362,plazas!C:G,5,FALSE)</f>
        <v>#N/A</v>
      </c>
      <c r="R362" t="s">
        <v>244</v>
      </c>
      <c r="S362" t="s">
        <v>159</v>
      </c>
      <c r="T362" t="s">
        <v>160</v>
      </c>
      <c r="U362" t="s">
        <v>161</v>
      </c>
      <c r="V362" t="s">
        <v>59</v>
      </c>
      <c r="W362">
        <v>9841207068</v>
      </c>
      <c r="AA362" t="s">
        <v>245</v>
      </c>
      <c r="AB362" t="s">
        <v>246</v>
      </c>
      <c r="AC362" t="s">
        <v>247</v>
      </c>
      <c r="AD362">
        <v>77710</v>
      </c>
      <c r="AE362" t="s">
        <v>75</v>
      </c>
      <c r="AF362" t="e">
        <f>VLOOKUP(AE362,empresas!B:D,3,FALSE)</f>
        <v>#N/A</v>
      </c>
    </row>
    <row r="363" spans="1:32" hidden="1" x14ac:dyDescent="0.25">
      <c r="A363" t="str">
        <f t="shared" si="5"/>
        <v>UPDATE operadores set no_empleado='16871', departamento_id=12, area_id=5,  direccion_id=1, estado='Baja', telefono='662 433 4696', rfc='CAVC961130SW9', calle='PROFESOR FRANCISCO MENESES', colonia='ALTARES', cp='83296' WHERE id=804;</v>
      </c>
      <c r="B363">
        <v>804</v>
      </c>
      <c r="C363">
        <v>16871</v>
      </c>
      <c r="D363" t="s">
        <v>666</v>
      </c>
      <c r="E363" t="s">
        <v>65</v>
      </c>
      <c r="F363" t="s">
        <v>65</v>
      </c>
      <c r="G363" t="s">
        <v>27</v>
      </c>
      <c r="H363">
        <f>VLOOKUP(G363,departamentos!B:C,2,FALSE)</f>
        <v>12</v>
      </c>
      <c r="I363" t="s">
        <v>28</v>
      </c>
      <c r="J363">
        <f>VLOOKUP(I363,areas!B:C,2,FALSE)</f>
        <v>5</v>
      </c>
      <c r="K363" t="s">
        <v>28</v>
      </c>
      <c r="L363">
        <f>VLOOKUP(K363,direcciones!B:C,2,FALSE)</f>
        <v>1</v>
      </c>
      <c r="M363" t="s">
        <v>29</v>
      </c>
      <c r="N363" t="s">
        <v>30</v>
      </c>
      <c r="O363" t="s">
        <v>31</v>
      </c>
      <c r="P363">
        <f>VLOOKUP(O363,plazas!C:G,5,FALSE)</f>
        <v>4</v>
      </c>
      <c r="Q363" t="s">
        <v>667</v>
      </c>
      <c r="R363" t="s">
        <v>668</v>
      </c>
      <c r="S363" t="s">
        <v>33</v>
      </c>
      <c r="V363" t="s">
        <v>34</v>
      </c>
      <c r="W363" t="s">
        <v>669</v>
      </c>
      <c r="AA363" t="s">
        <v>670</v>
      </c>
      <c r="AB363" t="s">
        <v>671</v>
      </c>
      <c r="AC363" t="s">
        <v>672</v>
      </c>
      <c r="AD363">
        <v>83296</v>
      </c>
      <c r="AE363" t="s">
        <v>345</v>
      </c>
      <c r="AF363" t="e">
        <f>VLOOKUP(AE363,empresas!B:D,3,FALSE)</f>
        <v>#N/A</v>
      </c>
    </row>
    <row r="364" spans="1:32" hidden="1" x14ac:dyDescent="0.25">
      <c r="A364" t="str">
        <f t="shared" si="5"/>
        <v>UPDATE operadores set no_empleado='17035', departamento_id=13, area_id=20,  direccion_id=3, estado='Baja', telefono='6624732505', rfc='AUSR730506P27', calle='AV. DE LAS SIEMBRAS', colonia='LA VERBENA', cp='83280' WHERE id=807;</v>
      </c>
      <c r="B364">
        <v>807</v>
      </c>
      <c r="C364">
        <v>17035</v>
      </c>
      <c r="D364" t="s">
        <v>3243</v>
      </c>
      <c r="E364" t="s">
        <v>166</v>
      </c>
      <c r="F364" t="s">
        <v>144</v>
      </c>
      <c r="G364" t="s">
        <v>145</v>
      </c>
      <c r="H364">
        <f>VLOOKUP(G364,departamentos!B:C,2,FALSE)</f>
        <v>13</v>
      </c>
      <c r="I364" t="s">
        <v>146</v>
      </c>
      <c r="J364">
        <f>VLOOKUP(I364,areas!B:C,2,FALSE)</f>
        <v>20</v>
      </c>
      <c r="K364" t="s">
        <v>99</v>
      </c>
      <c r="L364">
        <f>VLOOKUP(K364,direcciones!B:C,2,FALSE)</f>
        <v>3</v>
      </c>
      <c r="M364" t="s">
        <v>133</v>
      </c>
      <c r="N364" t="s">
        <v>30</v>
      </c>
      <c r="O364" t="s">
        <v>31</v>
      </c>
      <c r="P364">
        <f>VLOOKUP(O364,plazas!C:G,5,FALSE)</f>
        <v>4</v>
      </c>
      <c r="R364" t="s">
        <v>3244</v>
      </c>
      <c r="S364" t="s">
        <v>33</v>
      </c>
      <c r="V364" t="s">
        <v>34</v>
      </c>
      <c r="W364">
        <v>6624732505</v>
      </c>
      <c r="X364" t="s">
        <v>3245</v>
      </c>
      <c r="Y364" t="s">
        <v>435</v>
      </c>
      <c r="Z364" s="1">
        <v>44995</v>
      </c>
      <c r="AA364" t="s">
        <v>3246</v>
      </c>
      <c r="AB364" t="s">
        <v>3247</v>
      </c>
      <c r="AC364" t="s">
        <v>3248</v>
      </c>
      <c r="AD364">
        <v>83280</v>
      </c>
      <c r="AE364" t="s">
        <v>468</v>
      </c>
      <c r="AF364" t="e">
        <f>VLOOKUP(AE364,empresas!B:D,3,FALSE)</f>
        <v>#N/A</v>
      </c>
    </row>
    <row r="365" spans="1:32" hidden="1" x14ac:dyDescent="0.25">
      <c r="A365" t="str">
        <f t="shared" si="5"/>
        <v>UPDATE operadores set no_empleado='16380', departamento_id=13, area_id=20,  direccion_id=3, estado='Baja', telefono='2281906030', rfc='LOCA000925924', calle='AGUSTIN LARA', colonia='AMP. RENACIMIENTO', cp='91018' WHERE id=808;</v>
      </c>
      <c r="B365">
        <v>808</v>
      </c>
      <c r="C365">
        <v>16380</v>
      </c>
      <c r="D365" t="s">
        <v>2150</v>
      </c>
      <c r="E365" t="s">
        <v>143</v>
      </c>
      <c r="F365" t="s">
        <v>144</v>
      </c>
      <c r="G365" t="s">
        <v>145</v>
      </c>
      <c r="H365">
        <f>VLOOKUP(G365,departamentos!B:C,2,FALSE)</f>
        <v>13</v>
      </c>
      <c r="I365" t="s">
        <v>146</v>
      </c>
      <c r="J365">
        <f>VLOOKUP(I365,areas!B:C,2,FALSE)</f>
        <v>20</v>
      </c>
      <c r="K365" t="s">
        <v>99</v>
      </c>
      <c r="L365">
        <f>VLOOKUP(K365,direcciones!B:C,2,FALSE)</f>
        <v>3</v>
      </c>
      <c r="M365" t="s">
        <v>2151</v>
      </c>
      <c r="N365" t="s">
        <v>30</v>
      </c>
      <c r="O365" t="s">
        <v>263</v>
      </c>
      <c r="P365">
        <f>VLOOKUP(O365,plazas!C:G,5,FALSE)</f>
        <v>9</v>
      </c>
      <c r="Q365" t="s">
        <v>2152</v>
      </c>
      <c r="R365" t="s">
        <v>2153</v>
      </c>
      <c r="S365" t="s">
        <v>33</v>
      </c>
      <c r="V365" t="s">
        <v>34</v>
      </c>
      <c r="W365">
        <v>2281906030</v>
      </c>
      <c r="AA365" t="s">
        <v>2154</v>
      </c>
      <c r="AB365" t="s">
        <v>2155</v>
      </c>
      <c r="AC365" t="s">
        <v>2156</v>
      </c>
      <c r="AD365">
        <v>91018</v>
      </c>
      <c r="AE365" t="s">
        <v>385</v>
      </c>
      <c r="AF365" t="e">
        <f>VLOOKUP(AE365,empresas!B:D,3,FALSE)</f>
        <v>#N/A</v>
      </c>
    </row>
    <row r="366" spans="1:32" hidden="1" x14ac:dyDescent="0.25">
      <c r="A366" t="str">
        <f t="shared" si="5"/>
        <v>UPDATE operadores set no_empleado='17038', departamento_id=12, area_id=5,  direccion_id=1, estado='Baja', telefono='9902013088', rfc='JICR880505JH3', calle='MZ 37  LT 4 BUGAMBILIAS', colonia='FRACC MISION DE LAS FLORES', cp='77723' WHERE id=813;</v>
      </c>
      <c r="B366">
        <v>813</v>
      </c>
      <c r="C366">
        <v>17038</v>
      </c>
      <c r="D366" t="s">
        <v>3366</v>
      </c>
      <c r="E366" t="s">
        <v>65</v>
      </c>
      <c r="F366" t="s">
        <v>65</v>
      </c>
      <c r="G366" t="s">
        <v>27</v>
      </c>
      <c r="H366">
        <f>VLOOKUP(G366,departamentos!B:C,2,FALSE)</f>
        <v>12</v>
      </c>
      <c r="I366" t="s">
        <v>28</v>
      </c>
      <c r="J366">
        <f>VLOOKUP(I366,areas!B:C,2,FALSE)</f>
        <v>5</v>
      </c>
      <c r="K366" t="s">
        <v>28</v>
      </c>
      <c r="L366">
        <f>VLOOKUP(K366,direcciones!B:C,2,FALSE)</f>
        <v>1</v>
      </c>
      <c r="M366" t="s">
        <v>29</v>
      </c>
      <c r="N366" t="s">
        <v>243</v>
      </c>
      <c r="O366" t="s">
        <v>157</v>
      </c>
      <c r="P366" t="e">
        <f>VLOOKUP(O366,plazas!C:G,5,FALSE)</f>
        <v>#N/A</v>
      </c>
      <c r="R366" t="s">
        <v>3367</v>
      </c>
      <c r="S366" t="s">
        <v>33</v>
      </c>
      <c r="V366" t="s">
        <v>34</v>
      </c>
      <c r="W366">
        <v>9902013088</v>
      </c>
      <c r="AA366" t="s">
        <v>3368</v>
      </c>
      <c r="AB366" t="s">
        <v>3369</v>
      </c>
      <c r="AC366" t="s">
        <v>3370</v>
      </c>
      <c r="AD366">
        <v>77723</v>
      </c>
      <c r="AE366" t="s">
        <v>75</v>
      </c>
      <c r="AF366" t="e">
        <f>VLOOKUP(AE366,empresas!B:D,3,FALSE)</f>
        <v>#N/A</v>
      </c>
    </row>
    <row r="367" spans="1:32" hidden="1" x14ac:dyDescent="0.25">
      <c r="A367" t="str">
        <f t="shared" si="5"/>
        <v>UPDATE operadores set no_empleado='16860', departamento_id=105, area_id=19,  direccion_id=3, estado='Baja', telefono='5633947424', rfc='HUAR880207M15', calle='CALLE HIDALGO ENTRE 25 Y 30', colonia='CENTRO', cp='77600' WHERE id=814;</v>
      </c>
      <c r="B367">
        <v>814</v>
      </c>
      <c r="C367">
        <v>16860</v>
      </c>
      <c r="D367" t="s">
        <v>3349</v>
      </c>
      <c r="E367" t="s">
        <v>96</v>
      </c>
      <c r="F367" t="s">
        <v>65</v>
      </c>
      <c r="G367" t="s">
        <v>97</v>
      </c>
      <c r="H367">
        <f>VLOOKUP(G367,departamentos!B:C,2,FALSE)</f>
        <v>105</v>
      </c>
      <c r="I367" t="s">
        <v>98</v>
      </c>
      <c r="J367">
        <f>VLOOKUP(I367,areas!B:C,2,FALSE)</f>
        <v>19</v>
      </c>
      <c r="K367" t="s">
        <v>99</v>
      </c>
      <c r="L367">
        <f>VLOOKUP(K367,direcciones!B:C,2,FALSE)</f>
        <v>3</v>
      </c>
      <c r="M367" t="s">
        <v>1793</v>
      </c>
      <c r="N367" t="s">
        <v>156</v>
      </c>
      <c r="O367" t="s">
        <v>157</v>
      </c>
      <c r="P367" t="e">
        <f>VLOOKUP(O367,plazas!C:G,5,FALSE)</f>
        <v>#N/A</v>
      </c>
      <c r="R367" t="s">
        <v>3350</v>
      </c>
      <c r="S367" t="s">
        <v>33</v>
      </c>
      <c r="V367" t="s">
        <v>34</v>
      </c>
      <c r="W367">
        <v>5633947424</v>
      </c>
      <c r="AA367" t="s">
        <v>3351</v>
      </c>
      <c r="AB367" t="s">
        <v>3352</v>
      </c>
      <c r="AC367" t="s">
        <v>45</v>
      </c>
      <c r="AD367">
        <v>77600</v>
      </c>
      <c r="AE367" t="s">
        <v>75</v>
      </c>
      <c r="AF367" t="e">
        <f>VLOOKUP(AE367,empresas!B:D,3,FALSE)</f>
        <v>#N/A</v>
      </c>
    </row>
    <row r="368" spans="1:32" hidden="1" x14ac:dyDescent="0.25">
      <c r="A368" t="str">
        <f t="shared" si="5"/>
        <v>UPDATE operadores set no_empleado='14441', departamento_id=13, area_id=20,  direccion_id=3, estado='Activo', telefono='5532442394', rfc='VEPJ810715K68', calle='CLAUSTRO ROBLE MZ 9 LT 78', colonia='GEOVILLAS DE SANTA BARBARA', cp='56535' WHERE id=815;</v>
      </c>
      <c r="B368">
        <v>815</v>
      </c>
      <c r="C368">
        <v>14441</v>
      </c>
      <c r="D368" t="s">
        <v>2414</v>
      </c>
      <c r="E368" t="s">
        <v>483</v>
      </c>
      <c r="F368" t="s">
        <v>144</v>
      </c>
      <c r="G368" t="s">
        <v>145</v>
      </c>
      <c r="H368">
        <f>VLOOKUP(G368,departamentos!B:C,2,FALSE)</f>
        <v>13</v>
      </c>
      <c r="I368" t="s">
        <v>146</v>
      </c>
      <c r="J368">
        <f>VLOOKUP(I368,areas!B:C,2,FALSE)</f>
        <v>20</v>
      </c>
      <c r="K368" t="s">
        <v>99</v>
      </c>
      <c r="L368">
        <f>VLOOKUP(K368,direcciones!B:C,2,FALSE)</f>
        <v>3</v>
      </c>
      <c r="M368" t="s">
        <v>347</v>
      </c>
      <c r="N368" t="s">
        <v>262</v>
      </c>
      <c r="O368" t="s">
        <v>120</v>
      </c>
      <c r="P368">
        <f>VLOOKUP(O368,plazas!C:G,5,FALSE)</f>
        <v>5</v>
      </c>
      <c r="Q368" t="s">
        <v>2415</v>
      </c>
      <c r="R368" t="s">
        <v>2416</v>
      </c>
      <c r="S368" t="s">
        <v>33</v>
      </c>
      <c r="V368" t="s">
        <v>59</v>
      </c>
      <c r="W368">
        <v>5532442394</v>
      </c>
      <c r="AA368" t="s">
        <v>2417</v>
      </c>
      <c r="AB368" t="s">
        <v>2418</v>
      </c>
      <c r="AC368" t="s">
        <v>2419</v>
      </c>
      <c r="AD368">
        <v>56535</v>
      </c>
      <c r="AE368" t="s">
        <v>75</v>
      </c>
      <c r="AF368" t="e">
        <f>VLOOKUP(AE368,empresas!B:D,3,FALSE)</f>
        <v>#N/A</v>
      </c>
    </row>
    <row r="369" spans="1:32" hidden="1" x14ac:dyDescent="0.25">
      <c r="A369" t="str">
        <f t="shared" si="5"/>
        <v>UPDATE operadores set no_empleado='15138', departamento_id=12, area_id=5,  direccion_id=1, estado='Baja', telefono='', rfc='GUOC9508088WA', calle='SAN ISIDRO E/SAN JUAN B.', colonia='VILLAS DE GUADALUPE', cp='23038' WHERE id=816;</v>
      </c>
      <c r="B369">
        <v>816</v>
      </c>
      <c r="C369">
        <v>15138</v>
      </c>
      <c r="D369" t="s">
        <v>697</v>
      </c>
      <c r="E369" t="s">
        <v>26</v>
      </c>
      <c r="F369" t="s">
        <v>26</v>
      </c>
      <c r="G369" t="s">
        <v>27</v>
      </c>
      <c r="H369">
        <f>VLOOKUP(G369,departamentos!B:C,2,FALSE)</f>
        <v>12</v>
      </c>
      <c r="I369" t="s">
        <v>28</v>
      </c>
      <c r="J369">
        <f>VLOOKUP(I369,areas!B:C,2,FALSE)</f>
        <v>5</v>
      </c>
      <c r="K369" t="s">
        <v>28</v>
      </c>
      <c r="L369">
        <f>VLOOKUP(K369,direcciones!B:C,2,FALSE)</f>
        <v>1</v>
      </c>
      <c r="M369" t="s">
        <v>29</v>
      </c>
      <c r="N369" t="s">
        <v>52</v>
      </c>
      <c r="O369" t="s">
        <v>53</v>
      </c>
      <c r="P369">
        <f>VLOOKUP(O369,plazas!C:G,5,FALSE)</f>
        <v>1</v>
      </c>
      <c r="R369" t="s">
        <v>698</v>
      </c>
      <c r="S369" t="s">
        <v>33</v>
      </c>
      <c r="V369" t="s">
        <v>34</v>
      </c>
      <c r="X369">
        <v>345101</v>
      </c>
      <c r="Y369" t="s">
        <v>90</v>
      </c>
      <c r="Z369" s="1">
        <v>45667</v>
      </c>
      <c r="AA369" t="s">
        <v>699</v>
      </c>
      <c r="AB369" t="s">
        <v>700</v>
      </c>
      <c r="AC369" t="s">
        <v>701</v>
      </c>
      <c r="AD369">
        <v>23038</v>
      </c>
      <c r="AE369" t="s">
        <v>75</v>
      </c>
      <c r="AF369" t="e">
        <f>VLOOKUP(AE369,empresas!B:D,3,FALSE)</f>
        <v>#N/A</v>
      </c>
    </row>
    <row r="370" spans="1:32" x14ac:dyDescent="0.25">
      <c r="A370" t="e">
        <f t="shared" si="5"/>
        <v>#N/A</v>
      </c>
      <c r="B370">
        <v>817</v>
      </c>
      <c r="C370">
        <v>17125</v>
      </c>
      <c r="D370" t="s">
        <v>1807</v>
      </c>
      <c r="E370" t="s">
        <v>235</v>
      </c>
      <c r="F370" t="s">
        <v>106</v>
      </c>
      <c r="G370" t="s">
        <v>236</v>
      </c>
      <c r="H370" t="e">
        <f>VLOOKUP(G370,departamentos!B:C,2,FALSE)</f>
        <v>#N/A</v>
      </c>
      <c r="I370" t="s">
        <v>28</v>
      </c>
      <c r="J370">
        <f>VLOOKUP(I370,areas!B:C,2,FALSE)</f>
        <v>5</v>
      </c>
      <c r="K370" t="s">
        <v>28</v>
      </c>
      <c r="L370">
        <f>VLOOKUP(K370,direcciones!B:C,2,FALSE)</f>
        <v>1</v>
      </c>
      <c r="M370" t="s">
        <v>51</v>
      </c>
      <c r="N370" t="s">
        <v>52</v>
      </c>
      <c r="O370" t="s">
        <v>53</v>
      </c>
      <c r="P370">
        <f>VLOOKUP(O370,plazas!C:G,5,FALSE)</f>
        <v>1</v>
      </c>
      <c r="Q370" t="s">
        <v>724</v>
      </c>
      <c r="R370" t="s">
        <v>1808</v>
      </c>
      <c r="S370" t="s">
        <v>33</v>
      </c>
      <c r="V370" t="s">
        <v>59</v>
      </c>
      <c r="W370">
        <v>6121556860</v>
      </c>
      <c r="AA370" t="s">
        <v>1809</v>
      </c>
      <c r="AB370" t="s">
        <v>1810</v>
      </c>
      <c r="AC370" t="s">
        <v>883</v>
      </c>
      <c r="AD370">
        <v>23030</v>
      </c>
      <c r="AE370" t="s">
        <v>75</v>
      </c>
      <c r="AF370" t="e">
        <f>VLOOKUP(AE370,empresas!B:D,3,FALSE)</f>
        <v>#N/A</v>
      </c>
    </row>
    <row r="371" spans="1:32" hidden="1" x14ac:dyDescent="0.25">
      <c r="A371" t="str">
        <f t="shared" si="5"/>
        <v>UPDATE operadores set no_empleado='15223', departamento_id=105, area_id=19,  direccion_id=3, estado='Activo', telefono='2286030590', rfc='AAMU9601151Z8', calle='5 DE MAYO 70', colonia='LOCALIDAD RAFAEL LUCIO', cp='91320' WHERE id=822;</v>
      </c>
      <c r="B371">
        <v>822</v>
      </c>
      <c r="C371">
        <v>15223</v>
      </c>
      <c r="D371" t="s">
        <v>3517</v>
      </c>
      <c r="E371" t="s">
        <v>353</v>
      </c>
      <c r="F371" t="s">
        <v>354</v>
      </c>
      <c r="G371" t="s">
        <v>97</v>
      </c>
      <c r="H371">
        <f>VLOOKUP(G371,departamentos!B:C,2,FALSE)</f>
        <v>105</v>
      </c>
      <c r="I371" t="s">
        <v>98</v>
      </c>
      <c r="J371">
        <f>VLOOKUP(I371,areas!B:C,2,FALSE)</f>
        <v>19</v>
      </c>
      <c r="K371" t="s">
        <v>99</v>
      </c>
      <c r="L371">
        <f>VLOOKUP(K371,direcciones!B:C,2,FALSE)</f>
        <v>3</v>
      </c>
      <c r="M371" t="s">
        <v>3059</v>
      </c>
      <c r="N371" t="s">
        <v>243</v>
      </c>
      <c r="O371" t="s">
        <v>263</v>
      </c>
      <c r="P371">
        <f>VLOOKUP(O371,plazas!C:G,5,FALSE)</f>
        <v>9</v>
      </c>
      <c r="R371" t="s">
        <v>3518</v>
      </c>
      <c r="S371" t="s">
        <v>877</v>
      </c>
      <c r="T371" t="s">
        <v>878</v>
      </c>
      <c r="U371" t="s">
        <v>879</v>
      </c>
      <c r="V371" t="s">
        <v>59</v>
      </c>
      <c r="W371">
        <v>2286030590</v>
      </c>
      <c r="AA371" t="s">
        <v>3519</v>
      </c>
      <c r="AB371" t="s">
        <v>3520</v>
      </c>
      <c r="AC371" t="s">
        <v>3521</v>
      </c>
      <c r="AD371">
        <v>91320</v>
      </c>
      <c r="AE371" t="s">
        <v>385</v>
      </c>
      <c r="AF371" t="e">
        <f>VLOOKUP(AE371,empresas!B:D,3,FALSE)</f>
        <v>#N/A</v>
      </c>
    </row>
    <row r="372" spans="1:32" hidden="1" x14ac:dyDescent="0.25">
      <c r="A372" t="str">
        <f t="shared" si="5"/>
        <v>UPDATE operadores set no_empleado='17007', departamento_id=12, area_id=5,  direccion_id=1, estado='Activo', telefono='9842350713', rfc='CAAL010616NE4', calle='MZ 41 LT 33 C 10 BIS X ZAPATEROS', colonia='JUAN ESCUTIA Y ZAPATEROS', cp='77727' WHERE id=827;</v>
      </c>
      <c r="B372">
        <v>827</v>
      </c>
      <c r="C372">
        <v>17007</v>
      </c>
      <c r="D372" t="s">
        <v>2690</v>
      </c>
      <c r="E372" t="s">
        <v>65</v>
      </c>
      <c r="F372" t="s">
        <v>65</v>
      </c>
      <c r="G372" t="s">
        <v>27</v>
      </c>
      <c r="H372">
        <f>VLOOKUP(G372,departamentos!B:C,2,FALSE)</f>
        <v>12</v>
      </c>
      <c r="I372" t="s">
        <v>28</v>
      </c>
      <c r="J372">
        <f>VLOOKUP(I372,areas!B:C,2,FALSE)</f>
        <v>5</v>
      </c>
      <c r="K372" t="s">
        <v>28</v>
      </c>
      <c r="L372">
        <f>VLOOKUP(K372,direcciones!B:C,2,FALSE)</f>
        <v>1</v>
      </c>
      <c r="M372" t="s">
        <v>29</v>
      </c>
      <c r="N372" t="s">
        <v>243</v>
      </c>
      <c r="O372" t="s">
        <v>157</v>
      </c>
      <c r="P372" t="e">
        <f>VLOOKUP(O372,plazas!C:G,5,FALSE)</f>
        <v>#N/A</v>
      </c>
      <c r="R372" t="s">
        <v>2691</v>
      </c>
      <c r="S372" t="s">
        <v>1336</v>
      </c>
      <c r="T372" t="s">
        <v>1337</v>
      </c>
      <c r="U372" t="s">
        <v>1338</v>
      </c>
      <c r="V372" t="s">
        <v>59</v>
      </c>
      <c r="W372">
        <v>9842350713</v>
      </c>
      <c r="AA372" t="s">
        <v>2692</v>
      </c>
      <c r="AB372" t="s">
        <v>2693</v>
      </c>
      <c r="AC372" t="s">
        <v>2694</v>
      </c>
      <c r="AD372">
        <v>77727</v>
      </c>
      <c r="AE372" t="s">
        <v>75</v>
      </c>
      <c r="AF372" t="e">
        <f>VLOOKUP(AE372,empresas!B:D,3,FALSE)</f>
        <v>#N/A</v>
      </c>
    </row>
    <row r="373" spans="1:32" hidden="1" x14ac:dyDescent="0.25">
      <c r="A373" t="str">
        <f t="shared" si="5"/>
        <v>UPDATE operadores set no_empleado='17103', departamento_id=12, area_id=5,  direccion_id=1, estado='Baja', telefono='6243143872', rfc='MOCG9012314N1', calle='L VICARIO Y LOPEZ MATEOS', colonia='EJIDAL', cp='23470' WHERE id=829;</v>
      </c>
      <c r="B373">
        <v>829</v>
      </c>
      <c r="C373">
        <v>17103</v>
      </c>
      <c r="D373" t="s">
        <v>1497</v>
      </c>
      <c r="E373" t="s">
        <v>65</v>
      </c>
      <c r="F373" t="s">
        <v>65</v>
      </c>
      <c r="G373" t="s">
        <v>27</v>
      </c>
      <c r="H373">
        <f>VLOOKUP(G373,departamentos!B:C,2,FALSE)</f>
        <v>12</v>
      </c>
      <c r="I373" t="s">
        <v>28</v>
      </c>
      <c r="J373">
        <f>VLOOKUP(I373,areas!B:C,2,FALSE)</f>
        <v>5</v>
      </c>
      <c r="K373" t="s">
        <v>28</v>
      </c>
      <c r="L373">
        <f>VLOOKUP(K373,direcciones!B:C,2,FALSE)</f>
        <v>1</v>
      </c>
      <c r="M373" t="s">
        <v>66</v>
      </c>
      <c r="N373" t="s">
        <v>67</v>
      </c>
      <c r="O373" t="s">
        <v>53</v>
      </c>
      <c r="P373">
        <f>VLOOKUP(O373,plazas!C:G,5,FALSE)</f>
        <v>1</v>
      </c>
      <c r="R373" t="s">
        <v>1498</v>
      </c>
      <c r="S373" t="s">
        <v>33</v>
      </c>
      <c r="V373" t="s">
        <v>34</v>
      </c>
      <c r="W373">
        <v>6243143872</v>
      </c>
      <c r="X373">
        <v>387052</v>
      </c>
      <c r="Y373" t="s">
        <v>199</v>
      </c>
      <c r="Z373" s="1">
        <v>45789</v>
      </c>
      <c r="AA373" t="s">
        <v>1499</v>
      </c>
      <c r="AB373" t="s">
        <v>1500</v>
      </c>
      <c r="AC373" t="s">
        <v>739</v>
      </c>
      <c r="AD373">
        <v>23470</v>
      </c>
      <c r="AE373" t="s">
        <v>75</v>
      </c>
      <c r="AF373" t="e">
        <f>VLOOKUP(AE373,empresas!B:D,3,FALSE)</f>
        <v>#N/A</v>
      </c>
    </row>
    <row r="374" spans="1:32" hidden="1" x14ac:dyDescent="0.25">
      <c r="A374" t="str">
        <f t="shared" si="5"/>
        <v>UPDATE operadores set no_empleado='16959', departamento_id=105, area_id=19,  direccion_id=3, estado='Activo', telefono='995118826', rfc='VEDA970411RJ3', calle='7  MZ 405', colonia='TLM MAYAPAX AMPLIACIONF', cp='77760' WHERE id=832;</v>
      </c>
      <c r="B374">
        <v>832</v>
      </c>
      <c r="C374">
        <v>16959</v>
      </c>
      <c r="D374" t="s">
        <v>2096</v>
      </c>
      <c r="E374" t="s">
        <v>586</v>
      </c>
      <c r="F374" t="s">
        <v>116</v>
      </c>
      <c r="G374" t="s">
        <v>97</v>
      </c>
      <c r="H374">
        <f>VLOOKUP(G374,departamentos!B:C,2,FALSE)</f>
        <v>105</v>
      </c>
      <c r="I374" t="s">
        <v>98</v>
      </c>
      <c r="J374">
        <f>VLOOKUP(I374,areas!B:C,2,FALSE)</f>
        <v>19</v>
      </c>
      <c r="K374" t="s">
        <v>99</v>
      </c>
      <c r="L374">
        <f>VLOOKUP(K374,direcciones!B:C,2,FALSE)</f>
        <v>3</v>
      </c>
      <c r="M374" t="s">
        <v>2097</v>
      </c>
      <c r="N374" t="s">
        <v>156</v>
      </c>
      <c r="O374" t="s">
        <v>157</v>
      </c>
      <c r="P374" t="e">
        <f>VLOOKUP(O374,plazas!C:G,5,FALSE)</f>
        <v>#N/A</v>
      </c>
      <c r="Q374" t="s">
        <v>2098</v>
      </c>
      <c r="R374" t="s">
        <v>2099</v>
      </c>
      <c r="S374" t="s">
        <v>398</v>
      </c>
      <c r="T374" t="s">
        <v>399</v>
      </c>
      <c r="U374" t="s">
        <v>400</v>
      </c>
      <c r="V374" t="s">
        <v>59</v>
      </c>
      <c r="W374">
        <v>995118826</v>
      </c>
      <c r="AA374" t="s">
        <v>2100</v>
      </c>
      <c r="AB374" t="s">
        <v>2101</v>
      </c>
      <c r="AC374" t="s">
        <v>2102</v>
      </c>
      <c r="AD374">
        <v>77760</v>
      </c>
      <c r="AE374" t="s">
        <v>75</v>
      </c>
      <c r="AF374" t="e">
        <f>VLOOKUP(AE374,empresas!B:D,3,FALSE)</f>
        <v>#N/A</v>
      </c>
    </row>
    <row r="375" spans="1:32" hidden="1" x14ac:dyDescent="0.25">
      <c r="A375" t="str">
        <f t="shared" si="5"/>
        <v>UPDATE operadores set no_empleado='16480', departamento_id=12, area_id=5,  direccion_id=1, estado='Baja', telefono='9626968071', rfc='CASM860505R84', calle='CCA DE EVANGELINA, DOMICILIO CONOCIDO', colonia='1RA  SECCION DE TINAJAS', cp='30835' WHERE id=838;</v>
      </c>
      <c r="B375">
        <v>838</v>
      </c>
      <c r="C375">
        <v>16480</v>
      </c>
      <c r="D375" t="s">
        <v>2972</v>
      </c>
      <c r="E375" t="s">
        <v>65</v>
      </c>
      <c r="F375" t="s">
        <v>65</v>
      </c>
      <c r="G375" t="s">
        <v>27</v>
      </c>
      <c r="H375">
        <f>VLOOKUP(G375,departamentos!B:C,2,FALSE)</f>
        <v>12</v>
      </c>
      <c r="I375" t="s">
        <v>28</v>
      </c>
      <c r="J375">
        <f>VLOOKUP(I375,areas!B:C,2,FALSE)</f>
        <v>5</v>
      </c>
      <c r="K375" t="s">
        <v>28</v>
      </c>
      <c r="L375">
        <f>VLOOKUP(K375,direcciones!B:C,2,FALSE)</f>
        <v>1</v>
      </c>
      <c r="M375" t="s">
        <v>29</v>
      </c>
      <c r="N375" t="s">
        <v>77</v>
      </c>
      <c r="O375" t="s">
        <v>78</v>
      </c>
      <c r="P375">
        <f>VLOOKUP(O375,plazas!C:G,5,FALSE)</f>
        <v>8</v>
      </c>
      <c r="Q375" t="s">
        <v>2973</v>
      </c>
      <c r="R375" t="s">
        <v>2974</v>
      </c>
      <c r="S375" t="s">
        <v>33</v>
      </c>
      <c r="V375" t="s">
        <v>34</v>
      </c>
      <c r="W375">
        <v>9626968071</v>
      </c>
      <c r="X375" t="s">
        <v>2975</v>
      </c>
      <c r="Y375" t="s">
        <v>199</v>
      </c>
      <c r="Z375" s="1">
        <v>45227</v>
      </c>
      <c r="AA375" t="s">
        <v>2976</v>
      </c>
      <c r="AB375" t="s">
        <v>2977</v>
      </c>
      <c r="AC375" t="s">
        <v>2978</v>
      </c>
      <c r="AD375">
        <v>30835</v>
      </c>
      <c r="AE375" t="s">
        <v>86</v>
      </c>
      <c r="AF375" t="e">
        <f>VLOOKUP(AE375,empresas!B:D,3,FALSE)</f>
        <v>#N/A</v>
      </c>
    </row>
    <row r="376" spans="1:32" hidden="1" x14ac:dyDescent="0.25">
      <c r="A376" t="str">
        <f t="shared" si="5"/>
        <v>UPDATE operadores set no_empleado='17229', departamento_id=12, area_id=5,  direccion_id=1, estado='Baja', telefono='3324056672', rfc='ZAHJ001020N13', calle='LOMA PARACUARO  SUR', colonia='LOMA DORADA', cp='45402' WHERE id=839;</v>
      </c>
      <c r="B376">
        <v>839</v>
      </c>
      <c r="C376">
        <v>17229</v>
      </c>
      <c r="D376" t="s">
        <v>1741</v>
      </c>
      <c r="E376" t="s">
        <v>26</v>
      </c>
      <c r="F376" t="s">
        <v>26</v>
      </c>
      <c r="G376" t="s">
        <v>27</v>
      </c>
      <c r="H376">
        <f>VLOOKUP(G376,departamentos!B:C,2,FALSE)</f>
        <v>12</v>
      </c>
      <c r="I376" t="s">
        <v>28</v>
      </c>
      <c r="J376">
        <f>VLOOKUP(I376,areas!B:C,2,FALSE)</f>
        <v>5</v>
      </c>
      <c r="K376" t="s">
        <v>28</v>
      </c>
      <c r="L376">
        <f>VLOOKUP(K376,direcciones!B:C,2,FALSE)</f>
        <v>1</v>
      </c>
      <c r="M376" t="s">
        <v>133</v>
      </c>
      <c r="N376" t="s">
        <v>134</v>
      </c>
      <c r="O376" t="s">
        <v>41</v>
      </c>
      <c r="P376">
        <f>VLOOKUP(O376,plazas!C:G,5,FALSE)</f>
        <v>3</v>
      </c>
      <c r="R376" t="s">
        <v>1742</v>
      </c>
      <c r="S376" t="s">
        <v>33</v>
      </c>
      <c r="V376" t="s">
        <v>34</v>
      </c>
      <c r="W376">
        <v>3324056672</v>
      </c>
      <c r="AA376" t="s">
        <v>1743</v>
      </c>
      <c r="AB376" t="s">
        <v>1744</v>
      </c>
      <c r="AC376" t="s">
        <v>827</v>
      </c>
      <c r="AD376">
        <v>45402</v>
      </c>
      <c r="AE376" t="s">
        <v>46</v>
      </c>
      <c r="AF376" t="e">
        <f>VLOOKUP(AE376,empresas!B:D,3,FALSE)</f>
        <v>#N/A</v>
      </c>
    </row>
    <row r="377" spans="1:32" hidden="1" x14ac:dyDescent="0.25">
      <c r="A377" t="str">
        <f t="shared" si="5"/>
        <v>UPDATE operadores set no_empleado='17217', departamento_id=12, area_id=5,  direccion_id=1, estado='Baja', telefono='3311056283', rfc='IASS660425FM2', calle='IGUALDAD', colonia='LA FEDERACHA (ESPERANZA)', cp='44300' WHERE id=840;</v>
      </c>
      <c r="B377">
        <v>840</v>
      </c>
      <c r="C377">
        <v>17217</v>
      </c>
      <c r="D377" t="s">
        <v>3440</v>
      </c>
      <c r="E377" t="s">
        <v>65</v>
      </c>
      <c r="F377" t="s">
        <v>65</v>
      </c>
      <c r="G377" t="s">
        <v>27</v>
      </c>
      <c r="H377">
        <f>VLOOKUP(G377,departamentos!B:C,2,FALSE)</f>
        <v>12</v>
      </c>
      <c r="I377" t="s">
        <v>28</v>
      </c>
      <c r="J377">
        <f>VLOOKUP(I377,areas!B:C,2,FALSE)</f>
        <v>5</v>
      </c>
      <c r="K377" t="s">
        <v>28</v>
      </c>
      <c r="L377">
        <f>VLOOKUP(K377,direcciones!B:C,2,FALSE)</f>
        <v>1</v>
      </c>
      <c r="M377" t="s">
        <v>133</v>
      </c>
      <c r="N377" t="s">
        <v>134</v>
      </c>
      <c r="O377" t="s">
        <v>41</v>
      </c>
      <c r="P377">
        <f>VLOOKUP(O377,plazas!C:G,5,FALSE)</f>
        <v>3</v>
      </c>
      <c r="R377" t="s">
        <v>3441</v>
      </c>
      <c r="S377" t="s">
        <v>33</v>
      </c>
      <c r="V377" t="s">
        <v>34</v>
      </c>
      <c r="W377">
        <v>3311056283</v>
      </c>
      <c r="AA377" t="s">
        <v>3442</v>
      </c>
      <c r="AB377" t="s">
        <v>3443</v>
      </c>
      <c r="AC377" t="s">
        <v>3444</v>
      </c>
      <c r="AD377">
        <v>44300</v>
      </c>
      <c r="AE377" t="s">
        <v>46</v>
      </c>
      <c r="AF377" t="e">
        <f>VLOOKUP(AE377,empresas!B:D,3,FALSE)</f>
        <v>#N/A</v>
      </c>
    </row>
    <row r="378" spans="1:32" hidden="1" x14ac:dyDescent="0.25">
      <c r="A378" t="str">
        <f t="shared" si="5"/>
        <v>UPDATE operadores set no_empleado='13813', departamento_id=12, area_id=5,  direccion_id=1, estado='Baja', telefono='6121533262', rfc='OIOK9402048U0', calle='Oceano pacifico S/N y Jaiba', colonia='ISSSTE', cp='23040' WHERE id=841;</v>
      </c>
      <c r="B378">
        <v>841</v>
      </c>
      <c r="C378">
        <v>13813</v>
      </c>
      <c r="D378" t="s">
        <v>2588</v>
      </c>
      <c r="E378" t="s">
        <v>656</v>
      </c>
      <c r="F378" t="s">
        <v>259</v>
      </c>
      <c r="G378" t="s">
        <v>27</v>
      </c>
      <c r="H378">
        <f>VLOOKUP(G378,departamentos!B:C,2,FALSE)</f>
        <v>12</v>
      </c>
      <c r="I378" t="s">
        <v>28</v>
      </c>
      <c r="J378">
        <f>VLOOKUP(I378,areas!B:C,2,FALSE)</f>
        <v>5</v>
      </c>
      <c r="K378" t="s">
        <v>28</v>
      </c>
      <c r="L378">
        <f>VLOOKUP(K378,direcciones!B:C,2,FALSE)</f>
        <v>1</v>
      </c>
      <c r="M378" t="s">
        <v>29</v>
      </c>
      <c r="N378" t="s">
        <v>52</v>
      </c>
      <c r="O378" t="s">
        <v>53</v>
      </c>
      <c r="P378">
        <f>VLOOKUP(O378,plazas!C:G,5,FALSE)</f>
        <v>1</v>
      </c>
      <c r="Q378" t="s">
        <v>70</v>
      </c>
      <c r="R378" t="s">
        <v>2589</v>
      </c>
      <c r="S378" t="s">
        <v>33</v>
      </c>
      <c r="V378" t="s">
        <v>34</v>
      </c>
      <c r="W378">
        <v>6121533262</v>
      </c>
      <c r="AA378" t="s">
        <v>2590</v>
      </c>
      <c r="AB378" t="s">
        <v>2591</v>
      </c>
      <c r="AC378" t="s">
        <v>2592</v>
      </c>
      <c r="AD378">
        <v>23040</v>
      </c>
      <c r="AE378" t="s">
        <v>75</v>
      </c>
      <c r="AF378" t="e">
        <f>VLOOKUP(AE378,empresas!B:D,3,FALSE)</f>
        <v>#N/A</v>
      </c>
    </row>
    <row r="379" spans="1:32" hidden="1" x14ac:dyDescent="0.25">
      <c r="A379" t="str">
        <f t="shared" si="5"/>
        <v>UPDATE operadores set no_empleado='17132', departamento_id=13, area_id=20,  direccion_id=3, estado='Activo', telefono='2227200751', rfc='HEUO970824NI2', calle='MZ 30 LT 1', colonia='PERLA', cp='77760' WHERE id=842;</v>
      </c>
      <c r="B379">
        <v>842</v>
      </c>
      <c r="C379">
        <v>17132</v>
      </c>
      <c r="D379" t="s">
        <v>3163</v>
      </c>
      <c r="E379" t="s">
        <v>143</v>
      </c>
      <c r="F379" t="s">
        <v>144</v>
      </c>
      <c r="G379" t="s">
        <v>145</v>
      </c>
      <c r="H379">
        <f>VLOOKUP(G379,departamentos!B:C,2,FALSE)</f>
        <v>13</v>
      </c>
      <c r="I379" t="s">
        <v>146</v>
      </c>
      <c r="J379">
        <f>VLOOKUP(I379,areas!B:C,2,FALSE)</f>
        <v>20</v>
      </c>
      <c r="K379" t="s">
        <v>99</v>
      </c>
      <c r="L379">
        <f>VLOOKUP(K379,direcciones!B:C,2,FALSE)</f>
        <v>3</v>
      </c>
      <c r="M379" t="s">
        <v>3164</v>
      </c>
      <c r="N379" t="s">
        <v>156</v>
      </c>
      <c r="O379" t="s">
        <v>157</v>
      </c>
      <c r="P379" t="e">
        <f>VLOOKUP(O379,plazas!C:G,5,FALSE)</f>
        <v>#N/A</v>
      </c>
      <c r="R379" t="s">
        <v>3165</v>
      </c>
      <c r="S379" t="s">
        <v>398</v>
      </c>
      <c r="T379" t="s">
        <v>399</v>
      </c>
      <c r="U379" t="s">
        <v>400</v>
      </c>
      <c r="V379" t="s">
        <v>59</v>
      </c>
      <c r="W379">
        <v>2227200751</v>
      </c>
      <c r="AA379" t="s">
        <v>3166</v>
      </c>
      <c r="AB379" t="s">
        <v>3167</v>
      </c>
      <c r="AC379" t="s">
        <v>3168</v>
      </c>
      <c r="AD379">
        <v>77760</v>
      </c>
      <c r="AE379" t="s">
        <v>75</v>
      </c>
      <c r="AF379" t="e">
        <f>VLOOKUP(AE379,empresas!B:D,3,FALSE)</f>
        <v>#N/A</v>
      </c>
    </row>
    <row r="380" spans="1:32" hidden="1" x14ac:dyDescent="0.25">
      <c r="A380" t="str">
        <f t="shared" si="5"/>
        <v>UPDATE operadores set no_empleado='17274', departamento_id=12, area_id=5,  direccion_id=1, estado='Activo', telefono='9841426173', rfc='NOPS7208138F2', calle='PASEO DEL PEDREGAL', colonia='GALAXIA 1', cp='77723' WHERE id=845;</v>
      </c>
      <c r="B380">
        <v>845</v>
      </c>
      <c r="C380">
        <v>17274</v>
      </c>
      <c r="D380" t="s">
        <v>3494</v>
      </c>
      <c r="E380" t="s">
        <v>65</v>
      </c>
      <c r="F380" t="s">
        <v>65</v>
      </c>
      <c r="G380" t="s">
        <v>27</v>
      </c>
      <c r="H380">
        <f>VLOOKUP(G380,departamentos!B:C,2,FALSE)</f>
        <v>12</v>
      </c>
      <c r="I380" t="s">
        <v>28</v>
      </c>
      <c r="J380">
        <f>VLOOKUP(I380,areas!B:C,2,FALSE)</f>
        <v>5</v>
      </c>
      <c r="K380" t="s">
        <v>28</v>
      </c>
      <c r="L380">
        <f>VLOOKUP(K380,direcciones!B:C,2,FALSE)</f>
        <v>1</v>
      </c>
      <c r="M380" t="s">
        <v>29</v>
      </c>
      <c r="N380" t="s">
        <v>243</v>
      </c>
      <c r="O380" t="s">
        <v>157</v>
      </c>
      <c r="P380" t="e">
        <f>VLOOKUP(O380,plazas!C:G,5,FALSE)</f>
        <v>#N/A</v>
      </c>
      <c r="R380" t="s">
        <v>3495</v>
      </c>
      <c r="S380" t="s">
        <v>1336</v>
      </c>
      <c r="T380" t="s">
        <v>1337</v>
      </c>
      <c r="U380" t="s">
        <v>1338</v>
      </c>
      <c r="V380" t="s">
        <v>59</v>
      </c>
      <c r="W380">
        <v>9841426173</v>
      </c>
      <c r="AA380" t="s">
        <v>3496</v>
      </c>
      <c r="AB380" t="s">
        <v>3497</v>
      </c>
      <c r="AC380" t="s">
        <v>3498</v>
      </c>
      <c r="AD380">
        <v>77723</v>
      </c>
      <c r="AE380" t="s">
        <v>75</v>
      </c>
      <c r="AF380" t="e">
        <f>VLOOKUP(AE380,empresas!B:D,3,FALSE)</f>
        <v>#N/A</v>
      </c>
    </row>
    <row r="381" spans="1:32" hidden="1" x14ac:dyDescent="0.25">
      <c r="A381" t="str">
        <f t="shared" si="5"/>
        <v>UPDATE operadores set no_empleado='17261', departamento_id=12, area_id=5,  direccion_id=1, estado='Activo', telefono='9624213870', rfc='FOGE940611A45', calle='C LIC ANTONIO SOTO GAMA', colonia='LOMAS DE SAYULA', cp='30740' WHERE id=848;</v>
      </c>
      <c r="B381">
        <v>848</v>
      </c>
      <c r="C381">
        <v>17261</v>
      </c>
      <c r="D381" t="s">
        <v>1007</v>
      </c>
      <c r="E381" t="s">
        <v>26</v>
      </c>
      <c r="F381" t="s">
        <v>26</v>
      </c>
      <c r="G381" t="s">
        <v>27</v>
      </c>
      <c r="H381">
        <f>VLOOKUP(G381,departamentos!B:C,2,FALSE)</f>
        <v>12</v>
      </c>
      <c r="I381" t="s">
        <v>28</v>
      </c>
      <c r="J381">
        <f>VLOOKUP(I381,areas!B:C,2,FALSE)</f>
        <v>5</v>
      </c>
      <c r="K381" t="s">
        <v>28</v>
      </c>
      <c r="L381">
        <f>VLOOKUP(K381,direcciones!B:C,2,FALSE)</f>
        <v>1</v>
      </c>
      <c r="M381" t="s">
        <v>29</v>
      </c>
      <c r="N381" t="s">
        <v>77</v>
      </c>
      <c r="O381" t="s">
        <v>78</v>
      </c>
      <c r="P381">
        <f>VLOOKUP(O381,plazas!C:G,5,FALSE)</f>
        <v>8</v>
      </c>
      <c r="R381" t="s">
        <v>1008</v>
      </c>
      <c r="S381" t="s">
        <v>80</v>
      </c>
      <c r="T381" t="s">
        <v>81</v>
      </c>
      <c r="U381" t="s">
        <v>82</v>
      </c>
      <c r="V381" t="s">
        <v>59</v>
      </c>
      <c r="W381">
        <v>9624213870</v>
      </c>
      <c r="AA381" t="s">
        <v>1009</v>
      </c>
      <c r="AB381" t="s">
        <v>1010</v>
      </c>
      <c r="AC381" t="s">
        <v>1011</v>
      </c>
      <c r="AD381">
        <v>30740</v>
      </c>
      <c r="AE381" t="s">
        <v>86</v>
      </c>
      <c r="AF381" t="e">
        <f>VLOOKUP(AE381,empresas!B:D,3,FALSE)</f>
        <v>#N/A</v>
      </c>
    </row>
    <row r="382" spans="1:32" hidden="1" x14ac:dyDescent="0.25">
      <c r="A382" t="str">
        <f t="shared" si="5"/>
        <v>UPDATE operadores set no_empleado='16105', departamento_id=32, area_id=20,  direccion_id=3, estado='Baja', telefono='3324955696', rfc='CACH950323EX9', calle='LAS MARGARITAS', colonia='VILLAS DE TESISTAN', cp='45200' WHERE id=849;</v>
      </c>
      <c r="B382">
        <v>849</v>
      </c>
      <c r="C382">
        <v>16105</v>
      </c>
      <c r="D382" t="s">
        <v>1561</v>
      </c>
      <c r="E382" t="s">
        <v>1562</v>
      </c>
      <c r="F382" t="s">
        <v>1563</v>
      </c>
      <c r="G382" t="s">
        <v>1034</v>
      </c>
      <c r="H382">
        <f>VLOOKUP(G382,departamentos!B:C,2,FALSE)</f>
        <v>32</v>
      </c>
      <c r="I382" t="s">
        <v>146</v>
      </c>
      <c r="J382">
        <f>VLOOKUP(I382,areas!B:C,2,FALSE)</f>
        <v>20</v>
      </c>
      <c r="K382" t="s">
        <v>99</v>
      </c>
      <c r="L382">
        <f>VLOOKUP(K382,direcciones!B:C,2,FALSE)</f>
        <v>3</v>
      </c>
      <c r="M382" t="s">
        <v>133</v>
      </c>
      <c r="N382" t="s">
        <v>134</v>
      </c>
      <c r="O382" t="s">
        <v>41</v>
      </c>
      <c r="P382">
        <f>VLOOKUP(O382,plazas!C:G,5,FALSE)</f>
        <v>3</v>
      </c>
      <c r="R382" t="s">
        <v>1564</v>
      </c>
      <c r="S382" t="s">
        <v>33</v>
      </c>
      <c r="V382" t="s">
        <v>34</v>
      </c>
      <c r="W382">
        <v>3324955696</v>
      </c>
      <c r="AA382" t="s">
        <v>1565</v>
      </c>
      <c r="AB382" t="s">
        <v>1566</v>
      </c>
      <c r="AC382" t="s">
        <v>1567</v>
      </c>
      <c r="AD382">
        <v>45200</v>
      </c>
      <c r="AE382" t="s">
        <v>1039</v>
      </c>
      <c r="AF382">
        <f>VLOOKUP(AE382,empresas!B:D,3,FALSE)</f>
        <v>12</v>
      </c>
    </row>
    <row r="383" spans="1:32" hidden="1" x14ac:dyDescent="0.25">
      <c r="A383" t="str">
        <f t="shared" si="5"/>
        <v>UPDATE operadores set no_empleado='17298', departamento_id=105, area_id=20,  direccion_id=3, estado='Baja', telefono='6242662199', rfc='VEGR7709089V6', calle='LOTE 14 MANZANA 01 WINSTON  CHURCHILL ESQ. GANDHI', colonia='LOMAS DE GUAYMITAS', cp='23407' WHERE id=850;</v>
      </c>
      <c r="B383">
        <v>850</v>
      </c>
      <c r="C383">
        <v>17298</v>
      </c>
      <c r="D383" t="s">
        <v>3390</v>
      </c>
      <c r="E383" t="s">
        <v>278</v>
      </c>
      <c r="F383" t="s">
        <v>279</v>
      </c>
      <c r="G383" t="s">
        <v>97</v>
      </c>
      <c r="H383">
        <f>VLOOKUP(G383,departamentos!B:C,2,FALSE)</f>
        <v>105</v>
      </c>
      <c r="I383" t="s">
        <v>146</v>
      </c>
      <c r="J383">
        <f>VLOOKUP(I383,areas!B:C,2,FALSE)</f>
        <v>20</v>
      </c>
      <c r="K383" t="s">
        <v>99</v>
      </c>
      <c r="L383">
        <f>VLOOKUP(K383,direcciones!B:C,2,FALSE)</f>
        <v>3</v>
      </c>
      <c r="M383" t="s">
        <v>327</v>
      </c>
      <c r="N383" t="s">
        <v>67</v>
      </c>
      <c r="O383" t="s">
        <v>53</v>
      </c>
      <c r="P383">
        <f>VLOOKUP(O383,plazas!C:G,5,FALSE)</f>
        <v>1</v>
      </c>
      <c r="R383" t="s">
        <v>3391</v>
      </c>
      <c r="S383" t="s">
        <v>33</v>
      </c>
      <c r="V383" t="s">
        <v>34</v>
      </c>
      <c r="W383">
        <v>6242662199</v>
      </c>
      <c r="X383">
        <v>395319</v>
      </c>
      <c r="Y383" t="s">
        <v>199</v>
      </c>
      <c r="Z383" s="1">
        <v>45810</v>
      </c>
      <c r="AA383" t="s">
        <v>3392</v>
      </c>
      <c r="AB383" t="s">
        <v>3393</v>
      </c>
      <c r="AC383" t="s">
        <v>3394</v>
      </c>
      <c r="AD383">
        <v>23407</v>
      </c>
      <c r="AE383" t="s">
        <v>75</v>
      </c>
      <c r="AF383" t="e">
        <f>VLOOKUP(AE383,empresas!B:D,3,FALSE)</f>
        <v>#N/A</v>
      </c>
    </row>
    <row r="384" spans="1:32" hidden="1" x14ac:dyDescent="0.25">
      <c r="A384" t="str">
        <f t="shared" si="5"/>
        <v>UPDATE operadores set no_empleado='17259', departamento_id=13, area_id=20,  direccion_id=3, estado='Baja', telefono='5531214405', rfc='BAGR740706JM9', calle='PRIVADA COZUMEL', colonia='PASES DE XCACEL', cp='77723' WHERE id=851;</v>
      </c>
      <c r="B384">
        <v>851</v>
      </c>
      <c r="C384">
        <v>17259</v>
      </c>
      <c r="D384" t="s">
        <v>3402</v>
      </c>
      <c r="E384" t="s">
        <v>143</v>
      </c>
      <c r="F384" t="s">
        <v>144</v>
      </c>
      <c r="G384" t="s">
        <v>145</v>
      </c>
      <c r="H384">
        <f>VLOOKUP(G384,departamentos!B:C,2,FALSE)</f>
        <v>13</v>
      </c>
      <c r="I384" t="s">
        <v>146</v>
      </c>
      <c r="J384">
        <f>VLOOKUP(I384,areas!B:C,2,FALSE)</f>
        <v>20</v>
      </c>
      <c r="K384" t="s">
        <v>99</v>
      </c>
      <c r="L384">
        <f>VLOOKUP(K384,direcciones!B:C,2,FALSE)</f>
        <v>3</v>
      </c>
      <c r="M384" t="s">
        <v>155</v>
      </c>
      <c r="N384" t="s">
        <v>156</v>
      </c>
      <c r="O384" t="s">
        <v>157</v>
      </c>
      <c r="P384" t="e">
        <f>VLOOKUP(O384,plazas!C:G,5,FALSE)</f>
        <v>#N/A</v>
      </c>
      <c r="R384" t="s">
        <v>3403</v>
      </c>
      <c r="S384" t="s">
        <v>33</v>
      </c>
      <c r="V384" t="s">
        <v>34</v>
      </c>
      <c r="W384">
        <v>5531214405</v>
      </c>
      <c r="AA384" t="s">
        <v>3404</v>
      </c>
      <c r="AB384" t="s">
        <v>3405</v>
      </c>
      <c r="AC384" t="s">
        <v>3406</v>
      </c>
      <c r="AD384">
        <v>77723</v>
      </c>
      <c r="AE384" t="s">
        <v>75</v>
      </c>
      <c r="AF384" t="e">
        <f>VLOOKUP(AE384,empresas!B:D,3,FALSE)</f>
        <v>#N/A</v>
      </c>
    </row>
    <row r="385" spans="1:32" hidden="1" x14ac:dyDescent="0.25">
      <c r="A385" t="str">
        <f t="shared" si="5"/>
        <v>UPDATE operadores set no_empleado='17247', departamento_id=13, area_id=20,  direccion_id=3, estado='Baja', telefono='3327489946', rfc='MAMX7407195H6', calle='V DE LOS GIRASOLES', colonia='VALLE DORADO', cp='45653' WHERE id=852;</v>
      </c>
      <c r="B385">
        <v>852</v>
      </c>
      <c r="C385">
        <v>17247</v>
      </c>
      <c r="D385" t="s">
        <v>1131</v>
      </c>
      <c r="E385" t="s">
        <v>166</v>
      </c>
      <c r="F385" t="s">
        <v>144</v>
      </c>
      <c r="G385" t="s">
        <v>145</v>
      </c>
      <c r="H385">
        <f>VLOOKUP(G385,departamentos!B:C,2,FALSE)</f>
        <v>13</v>
      </c>
      <c r="I385" t="s">
        <v>146</v>
      </c>
      <c r="J385">
        <f>VLOOKUP(I385,areas!B:C,2,FALSE)</f>
        <v>20</v>
      </c>
      <c r="K385" t="s">
        <v>99</v>
      </c>
      <c r="L385">
        <f>VLOOKUP(K385,direcciones!B:C,2,FALSE)</f>
        <v>3</v>
      </c>
      <c r="M385" t="s">
        <v>133</v>
      </c>
      <c r="N385" t="s">
        <v>134</v>
      </c>
      <c r="O385" t="s">
        <v>41</v>
      </c>
      <c r="P385">
        <f>VLOOKUP(O385,plazas!C:G,5,FALSE)</f>
        <v>3</v>
      </c>
      <c r="Q385" t="s">
        <v>1132</v>
      </c>
      <c r="R385" t="s">
        <v>1133</v>
      </c>
      <c r="S385" t="s">
        <v>33</v>
      </c>
      <c r="V385" t="s">
        <v>34</v>
      </c>
      <c r="W385">
        <v>3327489946</v>
      </c>
      <c r="AA385" t="s">
        <v>1134</v>
      </c>
      <c r="AB385" t="s">
        <v>1135</v>
      </c>
      <c r="AC385" t="s">
        <v>1136</v>
      </c>
      <c r="AD385">
        <v>45653</v>
      </c>
      <c r="AE385" t="s">
        <v>46</v>
      </c>
      <c r="AF385" t="e">
        <f>VLOOKUP(AE385,empresas!B:D,3,FALSE)</f>
        <v>#N/A</v>
      </c>
    </row>
    <row r="386" spans="1:32" hidden="1" x14ac:dyDescent="0.25">
      <c r="A386" t="str">
        <f t="shared" si="5"/>
        <v>UPDATE operadores set no_empleado='17279', departamento_id=13, area_id=20,  direccion_id=3, estado='Baja', telefono='55 2555 7628', rfc='AUIM840202LN2', calle='CALLE GUANAJUATO', colonia='LOMAS DE LA CRUZ', cp='23447' WHERE id=853;</v>
      </c>
      <c r="B386">
        <v>853</v>
      </c>
      <c r="C386">
        <v>17279</v>
      </c>
      <c r="D386" t="s">
        <v>2909</v>
      </c>
      <c r="E386" t="s">
        <v>143</v>
      </c>
      <c r="F386" t="s">
        <v>144</v>
      </c>
      <c r="G386" t="s">
        <v>145</v>
      </c>
      <c r="H386">
        <f>VLOOKUP(G386,departamentos!B:C,2,FALSE)</f>
        <v>13</v>
      </c>
      <c r="I386" t="s">
        <v>146</v>
      </c>
      <c r="J386">
        <f>VLOOKUP(I386,areas!B:C,2,FALSE)</f>
        <v>20</v>
      </c>
      <c r="K386" t="s">
        <v>99</v>
      </c>
      <c r="L386">
        <f>VLOOKUP(K386,direcciones!B:C,2,FALSE)</f>
        <v>3</v>
      </c>
      <c r="M386" t="s">
        <v>327</v>
      </c>
      <c r="N386" t="s">
        <v>67</v>
      </c>
      <c r="O386" t="s">
        <v>53</v>
      </c>
      <c r="P386">
        <f>VLOOKUP(O386,plazas!C:G,5,FALSE)</f>
        <v>1</v>
      </c>
      <c r="Q386" t="s">
        <v>2910</v>
      </c>
      <c r="R386" t="s">
        <v>2911</v>
      </c>
      <c r="S386" t="s">
        <v>33</v>
      </c>
      <c r="V386" t="s">
        <v>34</v>
      </c>
      <c r="W386" t="s">
        <v>2912</v>
      </c>
      <c r="X386" t="s">
        <v>2913</v>
      </c>
      <c r="Y386" t="s">
        <v>435</v>
      </c>
      <c r="Z386" s="1">
        <v>46431</v>
      </c>
      <c r="AA386" t="s">
        <v>2914</v>
      </c>
      <c r="AB386" t="s">
        <v>2915</v>
      </c>
      <c r="AC386" t="s">
        <v>2916</v>
      </c>
      <c r="AD386">
        <v>23447</v>
      </c>
      <c r="AE386" t="s">
        <v>63</v>
      </c>
      <c r="AF386" t="e">
        <f>VLOOKUP(AE386,empresas!B:D,3,FALSE)</f>
        <v>#N/A</v>
      </c>
    </row>
    <row r="387" spans="1:32" hidden="1" x14ac:dyDescent="0.25">
      <c r="A387" t="str">
        <f t="shared" ref="A387:A450" si="6">CONCATENATE("UPDATE operadores set no_empleado='",C387,"', departamento_id=",H387,", area_id=",J387,",  direccion_id=",L387,", estado='",V387,"', telefono='",W387,"', rfc='",AA387,"', calle='",AB387,"', colonia='",AC387,"', cp='",AD387,"' WHERE id=",B387,";")</f>
        <v>UPDATE operadores set no_empleado='17301', departamento_id=12, area_id=5,  direccion_id=1, estado='Baja', telefono='6624666294', rfc='PEOH000616MG8', calle='AVENIDA 12', colonia='APOLO', cp='83100' WHERE id=855;</v>
      </c>
      <c r="B387">
        <v>855</v>
      </c>
      <c r="C387">
        <v>17301</v>
      </c>
      <c r="D387" t="s">
        <v>1609</v>
      </c>
      <c r="E387" t="s">
        <v>65</v>
      </c>
      <c r="F387" t="s">
        <v>65</v>
      </c>
      <c r="G387" t="s">
        <v>27</v>
      </c>
      <c r="H387">
        <f>VLOOKUP(G387,departamentos!B:C,2,FALSE)</f>
        <v>12</v>
      </c>
      <c r="I387" t="s">
        <v>28</v>
      </c>
      <c r="J387">
        <f>VLOOKUP(I387,areas!B:C,2,FALSE)</f>
        <v>5</v>
      </c>
      <c r="K387" t="s">
        <v>28</v>
      </c>
      <c r="L387">
        <f>VLOOKUP(K387,direcciones!B:C,2,FALSE)</f>
        <v>1</v>
      </c>
      <c r="M387" t="s">
        <v>29</v>
      </c>
      <c r="N387" t="s">
        <v>30</v>
      </c>
      <c r="O387" t="s">
        <v>31</v>
      </c>
      <c r="P387">
        <f>VLOOKUP(O387,plazas!C:G,5,FALSE)</f>
        <v>4</v>
      </c>
      <c r="R387" t="s">
        <v>1610</v>
      </c>
      <c r="S387" t="s">
        <v>33</v>
      </c>
      <c r="V387" t="s">
        <v>34</v>
      </c>
      <c r="W387">
        <v>6624666294</v>
      </c>
      <c r="AA387" t="s">
        <v>1611</v>
      </c>
      <c r="AB387" t="s">
        <v>1612</v>
      </c>
      <c r="AC387" t="s">
        <v>1613</v>
      </c>
      <c r="AD387">
        <v>83100</v>
      </c>
      <c r="AE387" t="s">
        <v>345</v>
      </c>
      <c r="AF387" t="e">
        <f>VLOOKUP(AE387,empresas!B:D,3,FALSE)</f>
        <v>#N/A</v>
      </c>
    </row>
    <row r="388" spans="1:32" hidden="1" x14ac:dyDescent="0.25">
      <c r="A388" t="str">
        <f t="shared" si="6"/>
        <v>UPDATE operadores set no_empleado='17276', departamento_id=12, area_id=5,  direccion_id=1, estado='Baja', telefono='9621198136', rfc='EOLJ8007016Q7', calle='SAN GABRIEL 21 P A CAMINO A LA PITA', colonia='PEDREGAL SAN ANGEL', cp='30795' WHERE id=857;</v>
      </c>
      <c r="B388">
        <v>857</v>
      </c>
      <c r="C388">
        <v>17276</v>
      </c>
      <c r="D388" t="s">
        <v>1798</v>
      </c>
      <c r="E388" t="s">
        <v>65</v>
      </c>
      <c r="F388" t="s">
        <v>65</v>
      </c>
      <c r="G388" t="s">
        <v>27</v>
      </c>
      <c r="H388">
        <f>VLOOKUP(G388,departamentos!B:C,2,FALSE)</f>
        <v>12</v>
      </c>
      <c r="I388" t="s">
        <v>28</v>
      </c>
      <c r="J388">
        <f>VLOOKUP(I388,areas!B:C,2,FALSE)</f>
        <v>5</v>
      </c>
      <c r="K388" t="s">
        <v>28</v>
      </c>
      <c r="L388">
        <f>VLOOKUP(K388,direcciones!B:C,2,FALSE)</f>
        <v>1</v>
      </c>
      <c r="M388" t="s">
        <v>29</v>
      </c>
      <c r="N388" t="s">
        <v>77</v>
      </c>
      <c r="O388" t="s">
        <v>78</v>
      </c>
      <c r="P388">
        <f>VLOOKUP(O388,plazas!C:G,5,FALSE)</f>
        <v>8</v>
      </c>
      <c r="R388" t="s">
        <v>1799</v>
      </c>
      <c r="S388" t="s">
        <v>33</v>
      </c>
      <c r="V388" t="s">
        <v>34</v>
      </c>
      <c r="W388">
        <v>9621198136</v>
      </c>
      <c r="AA388" t="s">
        <v>1800</v>
      </c>
      <c r="AB388" t="s">
        <v>1801</v>
      </c>
      <c r="AC388" t="s">
        <v>1802</v>
      </c>
      <c r="AD388">
        <v>30795</v>
      </c>
      <c r="AE388" t="s">
        <v>86</v>
      </c>
      <c r="AF388" t="e">
        <f>VLOOKUP(AE388,empresas!B:D,3,FALSE)</f>
        <v>#N/A</v>
      </c>
    </row>
    <row r="389" spans="1:32" hidden="1" x14ac:dyDescent="0.25">
      <c r="A389" t="str">
        <f t="shared" si="6"/>
        <v>UPDATE operadores set no_empleado='17241', departamento_id=13, area_id=20,  direccion_id=3, estado='Baja', telefono='9871132213', rfc='EASR010120LIA', calle='C 39 SUR', colonia='AMPLIACION CTM', cp='77600' WHERE id=858;</v>
      </c>
      <c r="B389">
        <v>858</v>
      </c>
      <c r="C389">
        <v>17241</v>
      </c>
      <c r="D389" t="s">
        <v>2315</v>
      </c>
      <c r="E389" t="s">
        <v>143</v>
      </c>
      <c r="F389" t="s">
        <v>144</v>
      </c>
      <c r="G389" t="s">
        <v>145</v>
      </c>
      <c r="H389">
        <f>VLOOKUP(G389,departamentos!B:C,2,FALSE)</f>
        <v>13</v>
      </c>
      <c r="I389" t="s">
        <v>146</v>
      </c>
      <c r="J389">
        <f>VLOOKUP(I389,areas!B:C,2,FALSE)</f>
        <v>20</v>
      </c>
      <c r="K389" t="s">
        <v>99</v>
      </c>
      <c r="L389">
        <f>VLOOKUP(K389,direcciones!B:C,2,FALSE)</f>
        <v>3</v>
      </c>
      <c r="M389" t="s">
        <v>1793</v>
      </c>
      <c r="N389" t="s">
        <v>156</v>
      </c>
      <c r="O389" t="s">
        <v>157</v>
      </c>
      <c r="P389" t="e">
        <f>VLOOKUP(O389,plazas!C:G,5,FALSE)</f>
        <v>#N/A</v>
      </c>
      <c r="R389" t="s">
        <v>2316</v>
      </c>
      <c r="S389" t="s">
        <v>33</v>
      </c>
      <c r="V389" t="s">
        <v>34</v>
      </c>
      <c r="W389">
        <v>9871132213</v>
      </c>
      <c r="AA389" t="s">
        <v>2317</v>
      </c>
      <c r="AB389" t="s">
        <v>2318</v>
      </c>
      <c r="AC389" t="s">
        <v>2319</v>
      </c>
      <c r="AD389">
        <v>77600</v>
      </c>
      <c r="AE389" t="s">
        <v>75</v>
      </c>
      <c r="AF389" t="e">
        <f>VLOOKUP(AE389,empresas!B:D,3,FALSE)</f>
        <v>#N/A</v>
      </c>
    </row>
    <row r="390" spans="1:32" hidden="1" x14ac:dyDescent="0.25">
      <c r="A390" t="str">
        <f t="shared" si="6"/>
        <v>UPDATE operadores set no_empleado='16886', departamento_id=13, area_id=20,  direccion_id=3, estado='Activo', telefono='9841061561', rfc='HEUR871112JZ5', calle='CALLE LAGUNA MZ 7 LT 1', colonia='PCN GALAXIA DEL CARMEN', cp='77723' WHERE id=859;</v>
      </c>
      <c r="B390">
        <v>859</v>
      </c>
      <c r="C390">
        <v>16886</v>
      </c>
      <c r="D390" t="s">
        <v>3344</v>
      </c>
      <c r="E390" t="s">
        <v>143</v>
      </c>
      <c r="F390" t="s">
        <v>144</v>
      </c>
      <c r="G390" t="s">
        <v>145</v>
      </c>
      <c r="H390">
        <f>VLOOKUP(G390,departamentos!B:C,2,FALSE)</f>
        <v>13</v>
      </c>
      <c r="I390" t="s">
        <v>146</v>
      </c>
      <c r="J390">
        <f>VLOOKUP(I390,areas!B:C,2,FALSE)</f>
        <v>20</v>
      </c>
      <c r="K390" t="s">
        <v>99</v>
      </c>
      <c r="L390">
        <f>VLOOKUP(K390,direcciones!B:C,2,FALSE)</f>
        <v>3</v>
      </c>
      <c r="M390" t="s">
        <v>2856</v>
      </c>
      <c r="N390" t="s">
        <v>156</v>
      </c>
      <c r="O390" t="s">
        <v>157</v>
      </c>
      <c r="P390" t="e">
        <f>VLOOKUP(O390,plazas!C:G,5,FALSE)</f>
        <v>#N/A</v>
      </c>
      <c r="R390" t="s">
        <v>3345</v>
      </c>
      <c r="S390" t="s">
        <v>398</v>
      </c>
      <c r="T390" t="s">
        <v>399</v>
      </c>
      <c r="U390" t="s">
        <v>400</v>
      </c>
      <c r="V390" t="s">
        <v>59</v>
      </c>
      <c r="W390">
        <v>9841061561</v>
      </c>
      <c r="AA390" t="s">
        <v>3346</v>
      </c>
      <c r="AB390" t="s">
        <v>3347</v>
      </c>
      <c r="AC390" t="s">
        <v>3348</v>
      </c>
      <c r="AD390">
        <v>77723</v>
      </c>
      <c r="AE390" t="s">
        <v>75</v>
      </c>
      <c r="AF390" t="e">
        <f>VLOOKUP(AE390,empresas!B:D,3,FALSE)</f>
        <v>#N/A</v>
      </c>
    </row>
    <row r="391" spans="1:32" hidden="1" x14ac:dyDescent="0.25">
      <c r="A391" t="str">
        <f t="shared" si="6"/>
        <v>UPDATE operadores set no_empleado='16823', departamento_id=13, area_id=20,  direccion_id=3, estado='Activo', telefono='4773790392', rfc='SAVA8105016E2', calle='AMANECER MZ', colonia='PCN RESIDENCIAL LA JOYF', cp='77717' WHERE id=863;</v>
      </c>
      <c r="B391">
        <v>863</v>
      </c>
      <c r="C391">
        <v>16823</v>
      </c>
      <c r="D391" t="s">
        <v>482</v>
      </c>
      <c r="E391" t="s">
        <v>483</v>
      </c>
      <c r="F391" t="s">
        <v>144</v>
      </c>
      <c r="G391" t="s">
        <v>145</v>
      </c>
      <c r="H391">
        <f>VLOOKUP(G391,departamentos!B:C,2,FALSE)</f>
        <v>13</v>
      </c>
      <c r="I391" t="s">
        <v>146</v>
      </c>
      <c r="J391">
        <f>VLOOKUP(I391,areas!B:C,2,FALSE)</f>
        <v>20</v>
      </c>
      <c r="K391" t="s">
        <v>99</v>
      </c>
      <c r="L391">
        <f>VLOOKUP(K391,direcciones!B:C,2,FALSE)</f>
        <v>3</v>
      </c>
      <c r="M391" t="s">
        <v>155</v>
      </c>
      <c r="N391" t="s">
        <v>156</v>
      </c>
      <c r="O391" t="s">
        <v>157</v>
      </c>
      <c r="P391" t="e">
        <f>VLOOKUP(O391,plazas!C:G,5,FALSE)</f>
        <v>#N/A</v>
      </c>
      <c r="Q391" t="s">
        <v>484</v>
      </c>
      <c r="R391" t="s">
        <v>485</v>
      </c>
      <c r="S391" t="s">
        <v>159</v>
      </c>
      <c r="T391" t="s">
        <v>160</v>
      </c>
      <c r="U391" t="s">
        <v>161</v>
      </c>
      <c r="V391" t="s">
        <v>59</v>
      </c>
      <c r="W391">
        <v>4773790392</v>
      </c>
      <c r="AA391" t="s">
        <v>486</v>
      </c>
      <c r="AB391" t="s">
        <v>487</v>
      </c>
      <c r="AC391" t="s">
        <v>488</v>
      </c>
      <c r="AD391">
        <v>77717</v>
      </c>
      <c r="AE391" t="s">
        <v>75</v>
      </c>
      <c r="AF391" t="e">
        <f>VLOOKUP(AE391,empresas!B:D,3,FALSE)</f>
        <v>#N/A</v>
      </c>
    </row>
    <row r="392" spans="1:32" hidden="1" x14ac:dyDescent="0.25">
      <c r="A392" t="str">
        <f t="shared" si="6"/>
        <v>UPDATE operadores set no_empleado='17429', departamento_id=105, area_id=19,  direccion_id=3, estado='Baja', telefono='6241080250', rfc='MARM871017Q13', calle='MEZA 30 LOTE 15', colonia='TIERRA Y LIBERTAD', cp='23477' WHERE id=865;</v>
      </c>
      <c r="B392">
        <v>865</v>
      </c>
      <c r="C392">
        <v>17429</v>
      </c>
      <c r="D392" t="s">
        <v>2797</v>
      </c>
      <c r="E392" t="s">
        <v>96</v>
      </c>
      <c r="F392" t="s">
        <v>65</v>
      </c>
      <c r="G392" t="s">
        <v>97</v>
      </c>
      <c r="H392">
        <f>VLOOKUP(G392,departamentos!B:C,2,FALSE)</f>
        <v>105</v>
      </c>
      <c r="I392" t="s">
        <v>98</v>
      </c>
      <c r="J392">
        <f>VLOOKUP(I392,areas!B:C,2,FALSE)</f>
        <v>19</v>
      </c>
      <c r="K392" t="s">
        <v>99</v>
      </c>
      <c r="L392">
        <f>VLOOKUP(K392,direcciones!B:C,2,FALSE)</f>
        <v>3</v>
      </c>
      <c r="M392" t="s">
        <v>1013</v>
      </c>
      <c r="N392" t="s">
        <v>101</v>
      </c>
      <c r="O392" t="s">
        <v>53</v>
      </c>
      <c r="P392">
        <f>VLOOKUP(O392,plazas!C:G,5,FALSE)</f>
        <v>1</v>
      </c>
      <c r="R392" t="s">
        <v>2798</v>
      </c>
      <c r="S392" t="s">
        <v>33</v>
      </c>
      <c r="V392" t="s">
        <v>34</v>
      </c>
      <c r="W392">
        <v>6241080250</v>
      </c>
      <c r="AA392" t="s">
        <v>2799</v>
      </c>
      <c r="AB392" t="s">
        <v>2800</v>
      </c>
      <c r="AC392" t="s">
        <v>641</v>
      </c>
      <c r="AD392">
        <v>23477</v>
      </c>
      <c r="AE392" t="s">
        <v>75</v>
      </c>
      <c r="AF392" t="e">
        <f>VLOOKUP(AE392,empresas!B:D,3,FALSE)</f>
        <v>#N/A</v>
      </c>
    </row>
    <row r="393" spans="1:32" hidden="1" x14ac:dyDescent="0.25">
      <c r="A393" t="str">
        <f t="shared" si="6"/>
        <v>UPDATE operadores set no_empleado='17417', departamento_id=12, area_id=5,  direccion_id=1, estado='Baja', telefono='3334691998', rfc='HEEA9405256M2', calle='AND LOS COLORINES', colonia='EL PORVENIR', cp='44731' WHERE id=866;</v>
      </c>
      <c r="B393">
        <v>866</v>
      </c>
      <c r="C393">
        <v>17417</v>
      </c>
      <c r="D393" t="s">
        <v>427</v>
      </c>
      <c r="E393" t="s">
        <v>65</v>
      </c>
      <c r="F393" t="s">
        <v>65</v>
      </c>
      <c r="G393" t="s">
        <v>27</v>
      </c>
      <c r="H393">
        <f>VLOOKUP(G393,departamentos!B:C,2,FALSE)</f>
        <v>12</v>
      </c>
      <c r="I393" t="s">
        <v>28</v>
      </c>
      <c r="J393">
        <f>VLOOKUP(I393,areas!B:C,2,FALSE)</f>
        <v>5</v>
      </c>
      <c r="K393" t="s">
        <v>28</v>
      </c>
      <c r="L393">
        <f>VLOOKUP(K393,direcciones!B:C,2,FALSE)</f>
        <v>1</v>
      </c>
      <c r="M393" t="s">
        <v>133</v>
      </c>
      <c r="N393" t="s">
        <v>134</v>
      </c>
      <c r="O393" t="s">
        <v>41</v>
      </c>
      <c r="P393">
        <f>VLOOKUP(O393,plazas!C:G,5,FALSE)</f>
        <v>3</v>
      </c>
      <c r="R393" t="s">
        <v>428</v>
      </c>
      <c r="S393" t="s">
        <v>33</v>
      </c>
      <c r="V393" t="s">
        <v>34</v>
      </c>
      <c r="W393">
        <v>3334691998</v>
      </c>
      <c r="AA393" t="s">
        <v>429</v>
      </c>
      <c r="AB393" t="s">
        <v>430</v>
      </c>
      <c r="AC393" t="s">
        <v>431</v>
      </c>
      <c r="AD393">
        <v>44731</v>
      </c>
      <c r="AE393" t="s">
        <v>46</v>
      </c>
      <c r="AF393" t="e">
        <f>VLOOKUP(AE393,empresas!B:D,3,FALSE)</f>
        <v>#N/A</v>
      </c>
    </row>
    <row r="394" spans="1:32" hidden="1" x14ac:dyDescent="0.25">
      <c r="A394" t="str">
        <f t="shared" si="6"/>
        <v>UPDATE operadores set no_empleado='16930', departamento_id=13, area_id=20,  direccion_id=3, estado='Activo', telefono='9841438715', rfc='MAGG8608305Z0', calle='AVENIDA PAVO REAL M 2 LT 6', colonia='VILLAS DEL SOL', cp='77710' WHERE id=867;</v>
      </c>
      <c r="B394">
        <v>867</v>
      </c>
      <c r="C394">
        <v>16930</v>
      </c>
      <c r="D394" t="s">
        <v>1420</v>
      </c>
      <c r="E394" t="s">
        <v>483</v>
      </c>
      <c r="F394" t="s">
        <v>144</v>
      </c>
      <c r="G394" t="s">
        <v>145</v>
      </c>
      <c r="H394">
        <f>VLOOKUP(G394,departamentos!B:C,2,FALSE)</f>
        <v>13</v>
      </c>
      <c r="I394" t="s">
        <v>146</v>
      </c>
      <c r="J394">
        <f>VLOOKUP(I394,areas!B:C,2,FALSE)</f>
        <v>20</v>
      </c>
      <c r="K394" t="s">
        <v>99</v>
      </c>
      <c r="L394">
        <f>VLOOKUP(K394,direcciones!B:C,2,FALSE)</f>
        <v>3</v>
      </c>
      <c r="M394" t="s">
        <v>155</v>
      </c>
      <c r="N394" t="s">
        <v>156</v>
      </c>
      <c r="O394" t="s">
        <v>157</v>
      </c>
      <c r="P394" t="e">
        <f>VLOOKUP(O394,plazas!C:G,5,FALSE)</f>
        <v>#N/A</v>
      </c>
      <c r="Q394" t="s">
        <v>1421</v>
      </c>
      <c r="R394" t="s">
        <v>1422</v>
      </c>
      <c r="S394" t="s">
        <v>159</v>
      </c>
      <c r="T394" t="s">
        <v>160</v>
      </c>
      <c r="U394" t="s">
        <v>161</v>
      </c>
      <c r="V394" t="s">
        <v>59</v>
      </c>
      <c r="W394">
        <v>9841438715</v>
      </c>
      <c r="AA394" t="s">
        <v>1423</v>
      </c>
      <c r="AB394" t="s">
        <v>1424</v>
      </c>
      <c r="AC394" t="s">
        <v>1425</v>
      </c>
      <c r="AD394">
        <v>77710</v>
      </c>
      <c r="AE394" t="s">
        <v>75</v>
      </c>
      <c r="AF394" t="e">
        <f>VLOOKUP(AE394,empresas!B:D,3,FALSE)</f>
        <v>#N/A</v>
      </c>
    </row>
    <row r="395" spans="1:32" hidden="1" x14ac:dyDescent="0.25">
      <c r="A395" t="str">
        <f t="shared" si="6"/>
        <v>UPDATE operadores set no_empleado='17430', departamento_id=105, area_id=19,  direccion_id=3, estado='Activo', telefono='2283467003', rfc='AEAL940805RH7', calle='PIMIENTOS', colonia='LAS HAYAS', cp='91073' WHERE id=868;</v>
      </c>
      <c r="B395">
        <v>868</v>
      </c>
      <c r="C395">
        <v>17430</v>
      </c>
      <c r="D395" t="s">
        <v>2608</v>
      </c>
      <c r="E395" t="s">
        <v>249</v>
      </c>
      <c r="F395" t="s">
        <v>26</v>
      </c>
      <c r="G395" t="s">
        <v>97</v>
      </c>
      <c r="H395">
        <f>VLOOKUP(G395,departamentos!B:C,2,FALSE)</f>
        <v>105</v>
      </c>
      <c r="I395" t="s">
        <v>98</v>
      </c>
      <c r="J395">
        <f>VLOOKUP(I395,areas!B:C,2,FALSE)</f>
        <v>19</v>
      </c>
      <c r="K395" t="s">
        <v>99</v>
      </c>
      <c r="L395">
        <f>VLOOKUP(K395,direcciones!B:C,2,FALSE)</f>
        <v>3</v>
      </c>
      <c r="M395" t="s">
        <v>2264</v>
      </c>
      <c r="N395" t="s">
        <v>156</v>
      </c>
      <c r="O395" t="s">
        <v>263</v>
      </c>
      <c r="P395">
        <f>VLOOKUP(O395,plazas!C:G,5,FALSE)</f>
        <v>9</v>
      </c>
      <c r="R395" t="s">
        <v>2609</v>
      </c>
      <c r="S395" t="s">
        <v>877</v>
      </c>
      <c r="T395" t="s">
        <v>878</v>
      </c>
      <c r="U395" t="s">
        <v>879</v>
      </c>
      <c r="V395" t="s">
        <v>59</v>
      </c>
      <c r="W395">
        <v>2283467003</v>
      </c>
      <c r="AA395" t="s">
        <v>2610</v>
      </c>
      <c r="AB395" t="s">
        <v>2611</v>
      </c>
      <c r="AC395" t="s">
        <v>2612</v>
      </c>
      <c r="AD395">
        <v>91073</v>
      </c>
      <c r="AE395" t="s">
        <v>271</v>
      </c>
      <c r="AF395">
        <f>VLOOKUP(AE395,empresas!B:D,3,FALSE)</f>
        <v>2</v>
      </c>
    </row>
    <row r="396" spans="1:32" hidden="1" x14ac:dyDescent="0.25">
      <c r="A396" t="str">
        <f t="shared" si="6"/>
        <v>UPDATE operadores set no_empleado='17221', departamento_id=12, area_id=5,  direccion_id=1, estado='Activo', telefono='3221238133', rfc='SAMO890411760', calle='GUAYULE', colonia='PALMAR DEL PROGRESO', cp='48290' WHERE id=870;</v>
      </c>
      <c r="B396">
        <v>870</v>
      </c>
      <c r="C396">
        <v>17221</v>
      </c>
      <c r="D396" t="s">
        <v>3093</v>
      </c>
      <c r="E396" t="s">
        <v>65</v>
      </c>
      <c r="F396" t="s">
        <v>65</v>
      </c>
      <c r="G396" t="s">
        <v>27</v>
      </c>
      <c r="H396">
        <f>VLOOKUP(G396,departamentos!B:C,2,FALSE)</f>
        <v>12</v>
      </c>
      <c r="I396" t="s">
        <v>28</v>
      </c>
      <c r="J396">
        <f>VLOOKUP(I396,areas!B:C,2,FALSE)</f>
        <v>5</v>
      </c>
      <c r="K396" t="s">
        <v>28</v>
      </c>
      <c r="L396">
        <f>VLOOKUP(K396,direcciones!B:C,2,FALSE)</f>
        <v>1</v>
      </c>
      <c r="M396" t="s">
        <v>133</v>
      </c>
      <c r="N396" t="s">
        <v>30</v>
      </c>
      <c r="O396" t="s">
        <v>209</v>
      </c>
      <c r="P396">
        <f>VLOOKUP(O396,plazas!C:G,5,FALSE)</f>
        <v>7</v>
      </c>
      <c r="R396" t="s">
        <v>3094</v>
      </c>
      <c r="S396" t="s">
        <v>211</v>
      </c>
      <c r="T396" t="s">
        <v>212</v>
      </c>
      <c r="U396" t="s">
        <v>213</v>
      </c>
      <c r="V396" t="s">
        <v>59</v>
      </c>
      <c r="W396">
        <v>3221238133</v>
      </c>
      <c r="AA396" t="s">
        <v>3095</v>
      </c>
      <c r="AB396" t="s">
        <v>3096</v>
      </c>
      <c r="AC396" t="s">
        <v>2249</v>
      </c>
      <c r="AD396">
        <v>48290</v>
      </c>
      <c r="AE396" t="s">
        <v>217</v>
      </c>
      <c r="AF396">
        <f>VLOOKUP(AE396,empresas!B:D,3,FALSE)</f>
        <v>11</v>
      </c>
    </row>
    <row r="397" spans="1:32" hidden="1" x14ac:dyDescent="0.25">
      <c r="A397" t="str">
        <f t="shared" si="6"/>
        <v>UPDATE operadores set no_empleado='17343', departamento_id=105, area_id=19,  direccion_id=3, estado='Baja', telefono='2331040805', rfc='MORJ870725M2A', calle='MJ LOTE 1  LAGUNITAS II', colonia='LAGUNITAS', cp='23462' WHERE id=878;</v>
      </c>
      <c r="B397">
        <v>878</v>
      </c>
      <c r="C397">
        <v>17343</v>
      </c>
      <c r="D397" t="s">
        <v>2060</v>
      </c>
      <c r="E397" t="s">
        <v>353</v>
      </c>
      <c r="F397" t="s">
        <v>354</v>
      </c>
      <c r="G397" t="s">
        <v>97</v>
      </c>
      <c r="H397">
        <f>VLOOKUP(G397,departamentos!B:C,2,FALSE)</f>
        <v>105</v>
      </c>
      <c r="I397" t="s">
        <v>98</v>
      </c>
      <c r="J397">
        <f>VLOOKUP(I397,areas!B:C,2,FALSE)</f>
        <v>19</v>
      </c>
      <c r="K397" t="s">
        <v>99</v>
      </c>
      <c r="L397">
        <f>VLOOKUP(K397,direcciones!B:C,2,FALSE)</f>
        <v>3</v>
      </c>
      <c r="M397" t="s">
        <v>1069</v>
      </c>
      <c r="N397" t="s">
        <v>101</v>
      </c>
      <c r="O397" t="s">
        <v>53</v>
      </c>
      <c r="P397">
        <f>VLOOKUP(O397,plazas!C:G,5,FALSE)</f>
        <v>1</v>
      </c>
      <c r="R397" t="s">
        <v>2061</v>
      </c>
      <c r="S397" t="s">
        <v>33</v>
      </c>
      <c r="V397" t="s">
        <v>34</v>
      </c>
      <c r="W397">
        <v>2331040805</v>
      </c>
      <c r="AA397" t="s">
        <v>2062</v>
      </c>
      <c r="AB397" t="s">
        <v>2063</v>
      </c>
      <c r="AC397" t="s">
        <v>1200</v>
      </c>
      <c r="AD397">
        <v>23462</v>
      </c>
      <c r="AE397" t="s">
        <v>75</v>
      </c>
      <c r="AF397" t="e">
        <f>VLOOKUP(AE397,empresas!B:D,3,FALSE)</f>
        <v>#N/A</v>
      </c>
    </row>
    <row r="398" spans="1:32" x14ac:dyDescent="0.25">
      <c r="A398" t="e">
        <f t="shared" si="6"/>
        <v>#N/A</v>
      </c>
      <c r="B398">
        <v>879</v>
      </c>
      <c r="C398">
        <v>17081</v>
      </c>
      <c r="D398" t="s">
        <v>1208</v>
      </c>
      <c r="E398" t="s">
        <v>1209</v>
      </c>
      <c r="F398" t="s">
        <v>1209</v>
      </c>
      <c r="G398" t="s">
        <v>777</v>
      </c>
      <c r="H398" t="e">
        <f>VLOOKUP(G398,departamentos!B:C,2,FALSE)</f>
        <v>#N/A</v>
      </c>
      <c r="I398" t="s">
        <v>28</v>
      </c>
      <c r="J398">
        <f>VLOOKUP(I398,areas!B:C,2,FALSE)</f>
        <v>5</v>
      </c>
      <c r="K398" t="s">
        <v>28</v>
      </c>
      <c r="L398">
        <f>VLOOKUP(K398,direcciones!B:C,2,FALSE)</f>
        <v>1</v>
      </c>
      <c r="M398" t="s">
        <v>29</v>
      </c>
      <c r="N398" t="s">
        <v>52</v>
      </c>
      <c r="O398" t="s">
        <v>53</v>
      </c>
      <c r="P398">
        <f>VLOOKUP(O398,plazas!C:G,5,FALSE)</f>
        <v>1</v>
      </c>
      <c r="R398" t="s">
        <v>1210</v>
      </c>
      <c r="S398" t="s">
        <v>69</v>
      </c>
      <c r="T398" t="s">
        <v>70</v>
      </c>
      <c r="U398" t="s">
        <v>71</v>
      </c>
      <c r="V398" t="s">
        <v>59</v>
      </c>
      <c r="W398">
        <v>6121335723</v>
      </c>
      <c r="AA398" t="s">
        <v>1211</v>
      </c>
      <c r="AB398" t="s">
        <v>1212</v>
      </c>
      <c r="AC398" t="s">
        <v>1213</v>
      </c>
      <c r="AD398">
        <v>23080</v>
      </c>
      <c r="AE398" t="s">
        <v>75</v>
      </c>
      <c r="AF398" t="e">
        <f>VLOOKUP(AE398,empresas!B:D,3,FALSE)</f>
        <v>#N/A</v>
      </c>
    </row>
    <row r="399" spans="1:32" hidden="1" x14ac:dyDescent="0.25">
      <c r="A399" t="str">
        <f t="shared" si="6"/>
        <v>UPDATE operadores set no_empleado='17390', departamento_id=105, area_id=20,  direccion_id=3, estado='Baja', telefono='9841192077', rfc='CAAP781013JE9', calle='PLAYA VARADERO', colonia='PLAYA AZUL', cp='77711' WHERE id=880;</v>
      </c>
      <c r="B399">
        <v>880</v>
      </c>
      <c r="C399">
        <v>17390</v>
      </c>
      <c r="D399" t="s">
        <v>2801</v>
      </c>
      <c r="E399" t="s">
        <v>278</v>
      </c>
      <c r="F399" t="s">
        <v>279</v>
      </c>
      <c r="G399" t="s">
        <v>97</v>
      </c>
      <c r="H399">
        <f>VLOOKUP(G399,departamentos!B:C,2,FALSE)</f>
        <v>105</v>
      </c>
      <c r="I399" t="s">
        <v>146</v>
      </c>
      <c r="J399">
        <f>VLOOKUP(I399,areas!B:C,2,FALSE)</f>
        <v>20</v>
      </c>
      <c r="K399" t="s">
        <v>99</v>
      </c>
      <c r="L399">
        <f>VLOOKUP(K399,direcciones!B:C,2,FALSE)</f>
        <v>3</v>
      </c>
      <c r="M399" t="s">
        <v>220</v>
      </c>
      <c r="N399" t="s">
        <v>52</v>
      </c>
      <c r="O399" t="s">
        <v>157</v>
      </c>
      <c r="P399" t="e">
        <f>VLOOKUP(O399,plazas!C:G,5,FALSE)</f>
        <v>#N/A</v>
      </c>
      <c r="Q399" t="s">
        <v>2802</v>
      </c>
      <c r="R399" t="s">
        <v>2803</v>
      </c>
      <c r="S399" t="s">
        <v>33</v>
      </c>
      <c r="V399" t="s">
        <v>34</v>
      </c>
      <c r="W399">
        <v>9841192077</v>
      </c>
      <c r="AA399" t="s">
        <v>2804</v>
      </c>
      <c r="AB399" t="s">
        <v>2805</v>
      </c>
      <c r="AC399" t="s">
        <v>2806</v>
      </c>
      <c r="AD399">
        <v>77711</v>
      </c>
      <c r="AE399" t="s">
        <v>75</v>
      </c>
      <c r="AF399" t="e">
        <f>VLOOKUP(AE399,empresas!B:D,3,FALSE)</f>
        <v>#N/A</v>
      </c>
    </row>
    <row r="400" spans="1:32" hidden="1" x14ac:dyDescent="0.25">
      <c r="A400" t="str">
        <f t="shared" si="6"/>
        <v>UPDATE operadores set no_empleado='17320', departamento_id=13, area_id=20,  direccion_id=3, estado='Baja', telefono='9841291420', rfc='GAIE860618CW7', calle='FLOR DE NOCHEBUENA', colonia='PALMAS II', cp='77723' WHERE id=881;</v>
      </c>
      <c r="B400">
        <v>881</v>
      </c>
      <c r="C400">
        <v>17320</v>
      </c>
      <c r="D400" t="s">
        <v>958</v>
      </c>
      <c r="E400" t="s">
        <v>143</v>
      </c>
      <c r="F400" t="s">
        <v>144</v>
      </c>
      <c r="G400" t="s">
        <v>145</v>
      </c>
      <c r="H400">
        <f>VLOOKUP(G400,departamentos!B:C,2,FALSE)</f>
        <v>13</v>
      </c>
      <c r="I400" t="s">
        <v>146</v>
      </c>
      <c r="J400">
        <f>VLOOKUP(I400,areas!B:C,2,FALSE)</f>
        <v>20</v>
      </c>
      <c r="K400" t="s">
        <v>99</v>
      </c>
      <c r="L400">
        <f>VLOOKUP(K400,direcciones!B:C,2,FALSE)</f>
        <v>3</v>
      </c>
      <c r="M400" t="s">
        <v>959</v>
      </c>
      <c r="N400" t="s">
        <v>156</v>
      </c>
      <c r="O400" t="s">
        <v>157</v>
      </c>
      <c r="P400" t="e">
        <f>VLOOKUP(O400,plazas!C:G,5,FALSE)</f>
        <v>#N/A</v>
      </c>
      <c r="R400" t="s">
        <v>960</v>
      </c>
      <c r="S400" t="s">
        <v>33</v>
      </c>
      <c r="V400" t="s">
        <v>34</v>
      </c>
      <c r="W400">
        <v>9841291420</v>
      </c>
      <c r="AA400" t="s">
        <v>961</v>
      </c>
      <c r="AB400" t="s">
        <v>962</v>
      </c>
      <c r="AC400" t="s">
        <v>963</v>
      </c>
      <c r="AD400">
        <v>77723</v>
      </c>
      <c r="AE400" t="s">
        <v>75</v>
      </c>
      <c r="AF400" t="e">
        <f>VLOOKUP(AE400,empresas!B:D,3,FALSE)</f>
        <v>#N/A</v>
      </c>
    </row>
    <row r="401" spans="1:32" hidden="1" x14ac:dyDescent="0.25">
      <c r="A401" t="str">
        <f t="shared" si="6"/>
        <v>UPDATE operadores set no_empleado='17454', departamento_id=12, area_id=5,  direccion_id=1, estado='Baja', telefono='3333712021', rfc='CASJ8707208W1', calle='ISALA GOMERA', colonia='EL SAUZ', cp='45638' WHERE id=882;</v>
      </c>
      <c r="B401">
        <v>882</v>
      </c>
      <c r="C401">
        <v>17454</v>
      </c>
      <c r="D401" t="s">
        <v>1919</v>
      </c>
      <c r="E401" t="s">
        <v>65</v>
      </c>
      <c r="F401" t="s">
        <v>65</v>
      </c>
      <c r="G401" t="s">
        <v>27</v>
      </c>
      <c r="H401">
        <f>VLOOKUP(G401,departamentos!B:C,2,FALSE)</f>
        <v>12</v>
      </c>
      <c r="I401" t="s">
        <v>28</v>
      </c>
      <c r="J401">
        <f>VLOOKUP(I401,areas!B:C,2,FALSE)</f>
        <v>5</v>
      </c>
      <c r="K401" t="s">
        <v>28</v>
      </c>
      <c r="L401">
        <f>VLOOKUP(K401,direcciones!B:C,2,FALSE)</f>
        <v>1</v>
      </c>
      <c r="M401" t="s">
        <v>29</v>
      </c>
      <c r="N401" t="s">
        <v>40</v>
      </c>
      <c r="O401" t="s">
        <v>41</v>
      </c>
      <c r="P401">
        <f>VLOOKUP(O401,plazas!C:G,5,FALSE)</f>
        <v>3</v>
      </c>
      <c r="R401" t="s">
        <v>1920</v>
      </c>
      <c r="S401" t="s">
        <v>33</v>
      </c>
      <c r="V401" t="s">
        <v>34</v>
      </c>
      <c r="W401">
        <v>3333712021</v>
      </c>
      <c r="AA401" t="s">
        <v>1921</v>
      </c>
      <c r="AB401" t="s">
        <v>1922</v>
      </c>
      <c r="AC401" t="s">
        <v>1923</v>
      </c>
      <c r="AD401">
        <v>45638</v>
      </c>
      <c r="AE401" t="s">
        <v>46</v>
      </c>
      <c r="AF401" t="e">
        <f>VLOOKUP(AE401,empresas!B:D,3,FALSE)</f>
        <v>#N/A</v>
      </c>
    </row>
    <row r="402" spans="1:32" hidden="1" x14ac:dyDescent="0.25">
      <c r="A402" t="str">
        <f t="shared" si="6"/>
        <v>UPDATE operadores set no_empleado='17474', departamento_id=12, area_id=5,  direccion_id=1, estado='Baja', telefono='6624648965', rfc='IATA930521QL0', calle='ESQUIVIAS', colonia='URBI VILLA DEL PRADO', cp='83287' WHERE id=883;</v>
      </c>
      <c r="B402">
        <v>883</v>
      </c>
      <c r="C402">
        <v>17474</v>
      </c>
      <c r="D402" t="s">
        <v>339</v>
      </c>
      <c r="E402" t="s">
        <v>65</v>
      </c>
      <c r="F402" t="s">
        <v>65</v>
      </c>
      <c r="G402" t="s">
        <v>27</v>
      </c>
      <c r="H402">
        <f>VLOOKUP(G402,departamentos!B:C,2,FALSE)</f>
        <v>12</v>
      </c>
      <c r="I402" t="s">
        <v>28</v>
      </c>
      <c r="J402">
        <f>VLOOKUP(I402,areas!B:C,2,FALSE)</f>
        <v>5</v>
      </c>
      <c r="K402" t="s">
        <v>28</v>
      </c>
      <c r="L402">
        <f>VLOOKUP(K402,direcciones!B:C,2,FALSE)</f>
        <v>1</v>
      </c>
      <c r="M402" t="s">
        <v>29</v>
      </c>
      <c r="N402" t="s">
        <v>30</v>
      </c>
      <c r="O402" t="s">
        <v>31</v>
      </c>
      <c r="P402">
        <f>VLOOKUP(O402,plazas!C:G,5,FALSE)</f>
        <v>4</v>
      </c>
      <c r="R402" t="s">
        <v>340</v>
      </c>
      <c r="S402" t="s">
        <v>33</v>
      </c>
      <c r="V402" t="s">
        <v>34</v>
      </c>
      <c r="W402">
        <v>6624648965</v>
      </c>
      <c r="X402" t="s">
        <v>341</v>
      </c>
      <c r="Y402" t="s">
        <v>199</v>
      </c>
      <c r="Z402" s="1">
        <v>44991</v>
      </c>
      <c r="AA402" t="s">
        <v>342</v>
      </c>
      <c r="AB402" t="s">
        <v>343</v>
      </c>
      <c r="AC402" t="s">
        <v>344</v>
      </c>
      <c r="AD402">
        <v>83287</v>
      </c>
      <c r="AE402" t="s">
        <v>345</v>
      </c>
      <c r="AF402" t="e">
        <f>VLOOKUP(AE402,empresas!B:D,3,FALSE)</f>
        <v>#N/A</v>
      </c>
    </row>
    <row r="403" spans="1:32" hidden="1" x14ac:dyDescent="0.25">
      <c r="A403" t="str">
        <f t="shared" si="6"/>
        <v>UPDATE operadores set no_empleado='17355', departamento_id=13, area_id=20,  direccion_id=3, estado='Activo', telefono='5581256892', rfc='AOAA940106R53', calle='CIRCUNVALACIÓN DEL ROBALO', colonia='LOS MANGOS', cp='48310' WHERE id=885;</v>
      </c>
      <c r="B403">
        <v>885</v>
      </c>
      <c r="C403">
        <v>17355</v>
      </c>
      <c r="D403" t="s">
        <v>286</v>
      </c>
      <c r="E403" t="s">
        <v>143</v>
      </c>
      <c r="F403" t="s">
        <v>144</v>
      </c>
      <c r="G403" t="s">
        <v>145</v>
      </c>
      <c r="H403">
        <f>VLOOKUP(G403,departamentos!B:C,2,FALSE)</f>
        <v>13</v>
      </c>
      <c r="I403" t="s">
        <v>146</v>
      </c>
      <c r="J403">
        <f>VLOOKUP(I403,areas!B:C,2,FALSE)</f>
        <v>20</v>
      </c>
      <c r="K403" t="s">
        <v>99</v>
      </c>
      <c r="L403">
        <f>VLOOKUP(K403,direcciones!B:C,2,FALSE)</f>
        <v>3</v>
      </c>
      <c r="M403" t="s">
        <v>133</v>
      </c>
      <c r="N403" t="s">
        <v>30</v>
      </c>
      <c r="O403" t="s">
        <v>209</v>
      </c>
      <c r="P403">
        <f>VLOOKUP(O403,plazas!C:G,5,FALSE)</f>
        <v>7</v>
      </c>
      <c r="Q403" t="s">
        <v>287</v>
      </c>
      <c r="R403" t="s">
        <v>288</v>
      </c>
      <c r="S403" t="s">
        <v>289</v>
      </c>
      <c r="T403" t="s">
        <v>290</v>
      </c>
      <c r="U403" t="s">
        <v>291</v>
      </c>
      <c r="V403" t="s">
        <v>59</v>
      </c>
      <c r="W403">
        <v>5581256892</v>
      </c>
      <c r="AA403" t="s">
        <v>292</v>
      </c>
      <c r="AB403" t="s">
        <v>293</v>
      </c>
      <c r="AC403" t="s">
        <v>294</v>
      </c>
      <c r="AD403">
        <v>48310</v>
      </c>
      <c r="AE403" t="s">
        <v>217</v>
      </c>
      <c r="AF403">
        <f>VLOOKUP(AE403,empresas!B:D,3,FALSE)</f>
        <v>11</v>
      </c>
    </row>
    <row r="404" spans="1:32" hidden="1" x14ac:dyDescent="0.25">
      <c r="A404" t="str">
        <f t="shared" si="6"/>
        <v>UPDATE operadores set no_empleado='17466', departamento_id=12, area_id=5,  direccion_id=1, estado='Baja', telefono='3337045800', rfc='OIRU950210J26', calle='SANTIAGO', colonia='HACIENDA SANTA FE', cp='45653' WHERE id=886;</v>
      </c>
      <c r="B404">
        <v>886</v>
      </c>
      <c r="C404">
        <v>17466</v>
      </c>
      <c r="D404" t="s">
        <v>3527</v>
      </c>
      <c r="E404" t="s">
        <v>65</v>
      </c>
      <c r="F404" t="s">
        <v>65</v>
      </c>
      <c r="G404" t="s">
        <v>27</v>
      </c>
      <c r="H404">
        <f>VLOOKUP(G404,departamentos!B:C,2,FALSE)</f>
        <v>12</v>
      </c>
      <c r="I404" t="s">
        <v>28</v>
      </c>
      <c r="J404">
        <f>VLOOKUP(I404,areas!B:C,2,FALSE)</f>
        <v>5</v>
      </c>
      <c r="K404" t="s">
        <v>28</v>
      </c>
      <c r="L404">
        <f>VLOOKUP(K404,direcciones!B:C,2,FALSE)</f>
        <v>1</v>
      </c>
      <c r="M404" t="s">
        <v>133</v>
      </c>
      <c r="N404" t="s">
        <v>134</v>
      </c>
      <c r="O404" t="s">
        <v>41</v>
      </c>
      <c r="P404">
        <f>VLOOKUP(O404,plazas!C:G,5,FALSE)</f>
        <v>3</v>
      </c>
      <c r="R404" t="s">
        <v>3528</v>
      </c>
      <c r="S404" t="s">
        <v>33</v>
      </c>
      <c r="V404" t="s">
        <v>34</v>
      </c>
      <c r="W404">
        <v>3337045800</v>
      </c>
      <c r="AA404" t="s">
        <v>3529</v>
      </c>
      <c r="AB404" t="s">
        <v>3530</v>
      </c>
      <c r="AC404" t="s">
        <v>3531</v>
      </c>
      <c r="AD404">
        <v>45653</v>
      </c>
      <c r="AE404" t="s">
        <v>46</v>
      </c>
      <c r="AF404" t="e">
        <f>VLOOKUP(AE404,empresas!B:D,3,FALSE)</f>
        <v>#N/A</v>
      </c>
    </row>
    <row r="405" spans="1:32" hidden="1" x14ac:dyDescent="0.25">
      <c r="A405" t="str">
        <f t="shared" si="6"/>
        <v>UPDATE operadores set no_empleado='17406', departamento_id=13, area_id=20,  direccion_id=3, estado='Baja', telefono='9841323151', rfc='RIRR8406257Y1', calle='ADANA', colonia='REAL BILBAO', cp='77714' WHERE id=889;</v>
      </c>
      <c r="B405">
        <v>889</v>
      </c>
      <c r="C405">
        <v>17406</v>
      </c>
      <c r="D405" t="s">
        <v>3371</v>
      </c>
      <c r="E405" t="s">
        <v>143</v>
      </c>
      <c r="F405" t="s">
        <v>144</v>
      </c>
      <c r="G405" t="s">
        <v>145</v>
      </c>
      <c r="H405">
        <f>VLOOKUP(G405,departamentos!B:C,2,FALSE)</f>
        <v>13</v>
      </c>
      <c r="I405" t="s">
        <v>146</v>
      </c>
      <c r="J405">
        <f>VLOOKUP(I405,areas!B:C,2,FALSE)</f>
        <v>20</v>
      </c>
      <c r="K405" t="s">
        <v>99</v>
      </c>
      <c r="L405">
        <f>VLOOKUP(K405,direcciones!B:C,2,FALSE)</f>
        <v>3</v>
      </c>
      <c r="M405" t="s">
        <v>2856</v>
      </c>
      <c r="N405" t="s">
        <v>156</v>
      </c>
      <c r="O405" t="s">
        <v>157</v>
      </c>
      <c r="P405" t="e">
        <f>VLOOKUP(O405,plazas!C:G,5,FALSE)</f>
        <v>#N/A</v>
      </c>
      <c r="R405" t="s">
        <v>3372</v>
      </c>
      <c r="S405" t="s">
        <v>33</v>
      </c>
      <c r="V405" t="s">
        <v>34</v>
      </c>
      <c r="W405">
        <v>9841323151</v>
      </c>
      <c r="AA405" t="s">
        <v>3373</v>
      </c>
      <c r="AB405" t="s">
        <v>3374</v>
      </c>
      <c r="AC405" t="s">
        <v>3375</v>
      </c>
      <c r="AD405">
        <v>77714</v>
      </c>
      <c r="AE405" t="s">
        <v>75</v>
      </c>
      <c r="AF405" t="e">
        <f>VLOOKUP(AE405,empresas!B:D,3,FALSE)</f>
        <v>#N/A</v>
      </c>
    </row>
    <row r="406" spans="1:32" hidden="1" x14ac:dyDescent="0.25">
      <c r="A406" t="str">
        <f t="shared" si="6"/>
        <v>UPDATE operadores set no_empleado='17459', departamento_id=105, area_id=20,  direccion_id=3, estado='Baja', telefono='3329161960', rfc='CAMJ770903PE2', calle='AGUSTIN DE ITURBIDE', colonia='INDEPENDENCIA', cp='48327' WHERE id=892;</v>
      </c>
      <c r="B406">
        <v>892</v>
      </c>
      <c r="C406">
        <v>17459</v>
      </c>
      <c r="D406" t="s">
        <v>2038</v>
      </c>
      <c r="E406" t="s">
        <v>278</v>
      </c>
      <c r="F406" t="s">
        <v>279</v>
      </c>
      <c r="G406" t="s">
        <v>97</v>
      </c>
      <c r="H406">
        <f>VLOOKUP(G406,departamentos!B:C,2,FALSE)</f>
        <v>105</v>
      </c>
      <c r="I406" t="s">
        <v>146</v>
      </c>
      <c r="J406">
        <f>VLOOKUP(I406,areas!B:C,2,FALSE)</f>
        <v>20</v>
      </c>
      <c r="K406" t="s">
        <v>99</v>
      </c>
      <c r="L406">
        <f>VLOOKUP(K406,direcciones!B:C,2,FALSE)</f>
        <v>3</v>
      </c>
      <c r="M406" t="s">
        <v>133</v>
      </c>
      <c r="N406" t="s">
        <v>30</v>
      </c>
      <c r="O406" t="s">
        <v>209</v>
      </c>
      <c r="P406">
        <f>VLOOKUP(O406,plazas!C:G,5,FALSE)</f>
        <v>7</v>
      </c>
      <c r="R406" t="s">
        <v>2039</v>
      </c>
      <c r="S406" t="s">
        <v>33</v>
      </c>
      <c r="V406" t="s">
        <v>34</v>
      </c>
      <c r="W406">
        <v>3329161960</v>
      </c>
      <c r="AA406" t="s">
        <v>2040</v>
      </c>
      <c r="AB406" t="s">
        <v>2041</v>
      </c>
      <c r="AC406" t="s">
        <v>1815</v>
      </c>
      <c r="AD406">
        <v>48327</v>
      </c>
      <c r="AE406" t="s">
        <v>217</v>
      </c>
      <c r="AF406">
        <f>VLOOKUP(AE406,empresas!B:D,3,FALSE)</f>
        <v>11</v>
      </c>
    </row>
    <row r="407" spans="1:32" hidden="1" x14ac:dyDescent="0.25">
      <c r="A407" t="str">
        <f t="shared" si="6"/>
        <v>UPDATE operadores set no_empleado='17530', departamento_id=12, area_id=5,  direccion_id=1, estado='Baja', telefono='3314069486', rfc='MIDM0105207F4', calle='OLIVO', colonia='EL VERGEL', cp='45595' WHERE id=894;</v>
      </c>
      <c r="B407">
        <v>894</v>
      </c>
      <c r="C407">
        <v>17530</v>
      </c>
      <c r="D407" t="s">
        <v>2757</v>
      </c>
      <c r="E407" t="s">
        <v>26</v>
      </c>
      <c r="F407" t="s">
        <v>26</v>
      </c>
      <c r="G407" t="s">
        <v>27</v>
      </c>
      <c r="H407">
        <f>VLOOKUP(G407,departamentos!B:C,2,FALSE)</f>
        <v>12</v>
      </c>
      <c r="I407" t="s">
        <v>28</v>
      </c>
      <c r="J407">
        <f>VLOOKUP(I407,areas!B:C,2,FALSE)</f>
        <v>5</v>
      </c>
      <c r="K407" t="s">
        <v>28</v>
      </c>
      <c r="L407">
        <f>VLOOKUP(K407,direcciones!B:C,2,FALSE)</f>
        <v>1</v>
      </c>
      <c r="M407" t="s">
        <v>29</v>
      </c>
      <c r="N407" t="s">
        <v>40</v>
      </c>
      <c r="O407" t="s">
        <v>41</v>
      </c>
      <c r="P407">
        <f>VLOOKUP(O407,plazas!C:G,5,FALSE)</f>
        <v>3</v>
      </c>
      <c r="R407" t="s">
        <v>2758</v>
      </c>
      <c r="S407" t="s">
        <v>33</v>
      </c>
      <c r="V407" t="s">
        <v>34</v>
      </c>
      <c r="W407">
        <v>3314069486</v>
      </c>
      <c r="AA407" t="s">
        <v>2759</v>
      </c>
      <c r="AB407" t="s">
        <v>2760</v>
      </c>
      <c r="AC407" t="s">
        <v>2761</v>
      </c>
      <c r="AD407">
        <v>45595</v>
      </c>
      <c r="AE407" t="s">
        <v>46</v>
      </c>
      <c r="AF407" t="e">
        <f>VLOOKUP(AE407,empresas!B:D,3,FALSE)</f>
        <v>#N/A</v>
      </c>
    </row>
    <row r="408" spans="1:32" hidden="1" x14ac:dyDescent="0.25">
      <c r="A408" t="str">
        <f t="shared" si="6"/>
        <v>UPDATE operadores set no_empleado='10890', departamento_id=105, area_id=20,  direccion_id=3, estado='Activo', telefono='', rfc='ZUAE870318AS3', calle='AV 8 DE JULIO', colonia='GUAYABITOS', cp='45530' WHERE id=897;</v>
      </c>
      <c r="B408">
        <v>897</v>
      </c>
      <c r="C408">
        <v>10890</v>
      </c>
      <c r="D408" t="s">
        <v>1018</v>
      </c>
      <c r="E408" t="s">
        <v>296</v>
      </c>
      <c r="F408" t="s">
        <v>297</v>
      </c>
      <c r="G408" t="s">
        <v>97</v>
      </c>
      <c r="H408">
        <f>VLOOKUP(G408,departamentos!B:C,2,FALSE)</f>
        <v>105</v>
      </c>
      <c r="I408" t="s">
        <v>146</v>
      </c>
      <c r="J408">
        <f>VLOOKUP(I408,areas!B:C,2,FALSE)</f>
        <v>20</v>
      </c>
      <c r="K408" t="s">
        <v>99</v>
      </c>
      <c r="L408">
        <f>VLOOKUP(K408,direcciones!B:C,2,FALSE)</f>
        <v>3</v>
      </c>
      <c r="M408" t="s">
        <v>133</v>
      </c>
      <c r="N408" t="s">
        <v>134</v>
      </c>
      <c r="O408" t="s">
        <v>41</v>
      </c>
      <c r="P408">
        <f>VLOOKUP(O408,plazas!C:G,5,FALSE)</f>
        <v>3</v>
      </c>
      <c r="Q408" t="s">
        <v>1019</v>
      </c>
      <c r="R408" t="s">
        <v>1020</v>
      </c>
      <c r="S408" t="s">
        <v>309</v>
      </c>
      <c r="T408" t="s">
        <v>310</v>
      </c>
      <c r="U408" t="s">
        <v>311</v>
      </c>
      <c r="V408" t="s">
        <v>59</v>
      </c>
      <c r="AA408" t="s">
        <v>1021</v>
      </c>
      <c r="AB408" t="s">
        <v>1022</v>
      </c>
      <c r="AC408" t="s">
        <v>1023</v>
      </c>
      <c r="AD408">
        <v>45530</v>
      </c>
      <c r="AE408" t="s">
        <v>46</v>
      </c>
      <c r="AF408" t="e">
        <f>VLOOKUP(AE408,empresas!B:D,3,FALSE)</f>
        <v>#N/A</v>
      </c>
    </row>
    <row r="409" spans="1:32" hidden="1" x14ac:dyDescent="0.25">
      <c r="A409" t="str">
        <f t="shared" si="6"/>
        <v>UPDATE operadores set no_empleado='17086', departamento_id=13, area_id=20,  direccion_id=3, estado='Baja', telefono='6121559770', rfc='ROVM000305KI5', calle='RANGEL', colonia='TODOS SANTOS', cp='23300' WHERE id=899;</v>
      </c>
      <c r="B409">
        <v>899</v>
      </c>
      <c r="C409">
        <v>17086</v>
      </c>
      <c r="D409" t="s">
        <v>2287</v>
      </c>
      <c r="E409" t="s">
        <v>143</v>
      </c>
      <c r="F409" t="s">
        <v>144</v>
      </c>
      <c r="G409" t="s">
        <v>145</v>
      </c>
      <c r="H409">
        <f>VLOOKUP(G409,departamentos!B:C,2,FALSE)</f>
        <v>13</v>
      </c>
      <c r="I409" t="s">
        <v>146</v>
      </c>
      <c r="J409">
        <f>VLOOKUP(I409,areas!B:C,2,FALSE)</f>
        <v>20</v>
      </c>
      <c r="K409" t="s">
        <v>99</v>
      </c>
      <c r="L409">
        <f>VLOOKUP(K409,direcciones!B:C,2,FALSE)</f>
        <v>3</v>
      </c>
      <c r="M409" t="s">
        <v>1817</v>
      </c>
      <c r="N409" t="s">
        <v>1465</v>
      </c>
      <c r="O409" t="s">
        <v>53</v>
      </c>
      <c r="P409">
        <f>VLOOKUP(O409,plazas!C:G,5,FALSE)</f>
        <v>1</v>
      </c>
      <c r="Q409" t="s">
        <v>2288</v>
      </c>
      <c r="R409" t="s">
        <v>2289</v>
      </c>
      <c r="S409" t="s">
        <v>33</v>
      </c>
      <c r="V409" t="s">
        <v>34</v>
      </c>
      <c r="W409">
        <v>6121559770</v>
      </c>
      <c r="AA409" t="s">
        <v>2290</v>
      </c>
      <c r="AB409" t="s">
        <v>2291</v>
      </c>
      <c r="AC409" t="s">
        <v>2292</v>
      </c>
      <c r="AD409">
        <v>23300</v>
      </c>
      <c r="AE409" t="s">
        <v>63</v>
      </c>
      <c r="AF409" t="e">
        <f>VLOOKUP(AE409,empresas!B:D,3,FALSE)</f>
        <v>#N/A</v>
      </c>
    </row>
    <row r="410" spans="1:32" hidden="1" x14ac:dyDescent="0.25">
      <c r="A410" t="str">
        <f t="shared" si="6"/>
        <v>UPDATE operadores set no_empleado='17528', departamento_id=12, area_id=5,  direccion_id=1, estado='Activo', telefono='9621889180', rfc='AEMA871228PE0', calle='AV. TAPACHULA', colonia='EL RINCONCITO', cp='30739' WHERE id=900;</v>
      </c>
      <c r="B410">
        <v>900</v>
      </c>
      <c r="C410">
        <v>17528</v>
      </c>
      <c r="D410" t="s">
        <v>76</v>
      </c>
      <c r="E410" t="s">
        <v>65</v>
      </c>
      <c r="F410" t="s">
        <v>65</v>
      </c>
      <c r="G410" t="s">
        <v>27</v>
      </c>
      <c r="H410">
        <f>VLOOKUP(G410,departamentos!B:C,2,FALSE)</f>
        <v>12</v>
      </c>
      <c r="I410" t="s">
        <v>28</v>
      </c>
      <c r="J410">
        <f>VLOOKUP(I410,areas!B:C,2,FALSE)</f>
        <v>5</v>
      </c>
      <c r="K410" t="s">
        <v>28</v>
      </c>
      <c r="L410">
        <f>VLOOKUP(K410,direcciones!B:C,2,FALSE)</f>
        <v>1</v>
      </c>
      <c r="M410" t="s">
        <v>29</v>
      </c>
      <c r="N410" t="s">
        <v>77</v>
      </c>
      <c r="O410" t="s">
        <v>78</v>
      </c>
      <c r="P410">
        <f>VLOOKUP(O410,plazas!C:G,5,FALSE)</f>
        <v>8</v>
      </c>
      <c r="R410" t="s">
        <v>79</v>
      </c>
      <c r="S410" t="s">
        <v>80</v>
      </c>
      <c r="T410" t="s">
        <v>81</v>
      </c>
      <c r="U410" t="s">
        <v>82</v>
      </c>
      <c r="V410" t="s">
        <v>59</v>
      </c>
      <c r="W410">
        <v>9621889180</v>
      </c>
      <c r="AA410" t="s">
        <v>83</v>
      </c>
      <c r="AB410" t="s">
        <v>84</v>
      </c>
      <c r="AC410" t="s">
        <v>85</v>
      </c>
      <c r="AD410">
        <v>30739</v>
      </c>
      <c r="AE410" t="s">
        <v>86</v>
      </c>
      <c r="AF410" t="e">
        <f>VLOOKUP(AE410,empresas!B:D,3,FALSE)</f>
        <v>#N/A</v>
      </c>
    </row>
    <row r="411" spans="1:32" hidden="1" x14ac:dyDescent="0.25">
      <c r="A411" t="str">
        <f t="shared" si="6"/>
        <v>UPDATE operadores set no_empleado='14486', departamento_id=105, area_id=19,  direccion_id=3, estado='Activo', telefono='2281853001', rfc='LOGI940205PL5', calle='TEODORO AVENDAÑO #36', colonia='FERRER GUARDIA', cp='91020' WHERE id=901;</v>
      </c>
      <c r="B411">
        <v>901</v>
      </c>
      <c r="C411">
        <v>14486</v>
      </c>
      <c r="D411" t="s">
        <v>1673</v>
      </c>
      <c r="E411" t="s">
        <v>490</v>
      </c>
      <c r="F411" t="s">
        <v>490</v>
      </c>
      <c r="G411" t="s">
        <v>97</v>
      </c>
      <c r="H411">
        <f>VLOOKUP(G411,departamentos!B:C,2,FALSE)</f>
        <v>105</v>
      </c>
      <c r="I411" t="s">
        <v>98</v>
      </c>
      <c r="J411">
        <f>VLOOKUP(I411,areas!B:C,2,FALSE)</f>
        <v>19</v>
      </c>
      <c r="K411" t="s">
        <v>99</v>
      </c>
      <c r="L411">
        <f>VLOOKUP(K411,direcciones!B:C,2,FALSE)</f>
        <v>3</v>
      </c>
      <c r="M411" t="s">
        <v>1674</v>
      </c>
      <c r="N411" t="s">
        <v>30</v>
      </c>
      <c r="O411" t="s">
        <v>263</v>
      </c>
      <c r="P411">
        <f>VLOOKUP(O411,plazas!C:G,5,FALSE)</f>
        <v>9</v>
      </c>
      <c r="Q411" t="s">
        <v>747</v>
      </c>
      <c r="R411" t="s">
        <v>1675</v>
      </c>
      <c r="S411" t="s">
        <v>375</v>
      </c>
      <c r="T411" t="s">
        <v>377</v>
      </c>
      <c r="U411" t="s">
        <v>378</v>
      </c>
      <c r="V411" t="s">
        <v>59</v>
      </c>
      <c r="W411">
        <v>2281853001</v>
      </c>
      <c r="AA411" t="s">
        <v>1676</v>
      </c>
      <c r="AB411" t="s">
        <v>1677</v>
      </c>
      <c r="AC411" t="s">
        <v>1678</v>
      </c>
      <c r="AD411">
        <v>91020</v>
      </c>
      <c r="AE411" t="s">
        <v>385</v>
      </c>
      <c r="AF411" t="e">
        <f>VLOOKUP(AE411,empresas!B:D,3,FALSE)</f>
        <v>#N/A</v>
      </c>
    </row>
    <row r="412" spans="1:32" hidden="1" x14ac:dyDescent="0.25">
      <c r="A412" t="str">
        <f t="shared" si="6"/>
        <v>UPDATE operadores set no_empleado='17567', departamento_id=12, area_id=5,  direccion_id=1, estado='Baja', telefono='6121586530', rfc='GEGJ970529FA3', calle='CAMINO DEL NORTE', colonia='CAMINO REAL', cp='23088' WHERE id=902;</v>
      </c>
      <c r="B412">
        <v>902</v>
      </c>
      <c r="C412">
        <v>17567</v>
      </c>
      <c r="D412" t="s">
        <v>1803</v>
      </c>
      <c r="E412" t="s">
        <v>65</v>
      </c>
      <c r="F412" t="s">
        <v>65</v>
      </c>
      <c r="G412" t="s">
        <v>27</v>
      </c>
      <c r="H412">
        <f>VLOOKUP(G412,departamentos!B:C,2,FALSE)</f>
        <v>12</v>
      </c>
      <c r="I412" t="s">
        <v>28</v>
      </c>
      <c r="J412">
        <f>VLOOKUP(I412,areas!B:C,2,FALSE)</f>
        <v>5</v>
      </c>
      <c r="K412" t="s">
        <v>28</v>
      </c>
      <c r="L412">
        <f>VLOOKUP(K412,direcciones!B:C,2,FALSE)</f>
        <v>1</v>
      </c>
      <c r="M412" t="s">
        <v>29</v>
      </c>
      <c r="N412" t="s">
        <v>52</v>
      </c>
      <c r="O412" t="s">
        <v>53</v>
      </c>
      <c r="P412">
        <f>VLOOKUP(O412,plazas!C:G,5,FALSE)</f>
        <v>1</v>
      </c>
      <c r="R412" t="s">
        <v>1804</v>
      </c>
      <c r="S412" t="s">
        <v>33</v>
      </c>
      <c r="V412" t="s">
        <v>34</v>
      </c>
      <c r="W412">
        <v>6121586530</v>
      </c>
      <c r="AA412" t="s">
        <v>1805</v>
      </c>
      <c r="AB412" t="s">
        <v>1806</v>
      </c>
      <c r="AC412" t="s">
        <v>728</v>
      </c>
      <c r="AD412">
        <v>23088</v>
      </c>
      <c r="AE412" t="s">
        <v>75</v>
      </c>
      <c r="AF412" t="e">
        <f>VLOOKUP(AE412,empresas!B:D,3,FALSE)</f>
        <v>#N/A</v>
      </c>
    </row>
    <row r="413" spans="1:32" hidden="1" x14ac:dyDescent="0.25">
      <c r="A413" t="str">
        <f t="shared" si="6"/>
        <v>UPDATE operadores set no_empleado='17680', departamento_id=12, area_id=5,  direccion_id=1, estado='Activo', telefono='3223310287', rfc='SAMA911228I53', calle='JUAREZ', colonia='SAN VICENTE', cp='63737' WHERE id=907;</v>
      </c>
      <c r="B413">
        <v>907</v>
      </c>
      <c r="C413">
        <v>17680</v>
      </c>
      <c r="D413" t="s">
        <v>208</v>
      </c>
      <c r="E413" t="s">
        <v>65</v>
      </c>
      <c r="F413" t="s">
        <v>65</v>
      </c>
      <c r="G413" t="s">
        <v>27</v>
      </c>
      <c r="H413">
        <f>VLOOKUP(G413,departamentos!B:C,2,FALSE)</f>
        <v>12</v>
      </c>
      <c r="I413" t="s">
        <v>28</v>
      </c>
      <c r="J413">
        <f>VLOOKUP(I413,areas!B:C,2,FALSE)</f>
        <v>5</v>
      </c>
      <c r="K413" t="s">
        <v>28</v>
      </c>
      <c r="L413">
        <f>VLOOKUP(K413,direcciones!B:C,2,FALSE)</f>
        <v>1</v>
      </c>
      <c r="M413" t="s">
        <v>133</v>
      </c>
      <c r="N413" t="s">
        <v>30</v>
      </c>
      <c r="O413" t="s">
        <v>209</v>
      </c>
      <c r="P413">
        <f>VLOOKUP(O413,plazas!C:G,5,FALSE)</f>
        <v>7</v>
      </c>
      <c r="R413" t="s">
        <v>210</v>
      </c>
      <c r="S413" t="s">
        <v>211</v>
      </c>
      <c r="T413" t="s">
        <v>212</v>
      </c>
      <c r="U413" t="s">
        <v>213</v>
      </c>
      <c r="V413" t="s">
        <v>59</v>
      </c>
      <c r="W413">
        <v>3223310287</v>
      </c>
      <c r="AA413" t="s">
        <v>214</v>
      </c>
      <c r="AB413" t="s">
        <v>215</v>
      </c>
      <c r="AC413" t="s">
        <v>216</v>
      </c>
      <c r="AD413">
        <v>63737</v>
      </c>
      <c r="AE413" t="s">
        <v>217</v>
      </c>
      <c r="AF413">
        <f>VLOOKUP(AE413,empresas!B:D,3,FALSE)</f>
        <v>11</v>
      </c>
    </row>
    <row r="414" spans="1:32" hidden="1" x14ac:dyDescent="0.25">
      <c r="A414" t="str">
        <f t="shared" si="6"/>
        <v>UPDATE operadores set no_empleado='17679', departamento_id=12, area_id=5,  direccion_id=1, estado='Baja', telefono='6632479065', rfc='TOMR940424PN8', calle='RAMON CORONA', colonia='IXTAPA CENTRO DE SALUD', cp='48280' WHERE id=908;</v>
      </c>
      <c r="B414">
        <v>908</v>
      </c>
      <c r="C414">
        <v>17679</v>
      </c>
      <c r="D414" t="s">
        <v>3330</v>
      </c>
      <c r="E414" t="s">
        <v>65</v>
      </c>
      <c r="F414" t="s">
        <v>65</v>
      </c>
      <c r="G414" t="s">
        <v>27</v>
      </c>
      <c r="H414">
        <f>VLOOKUP(G414,departamentos!B:C,2,FALSE)</f>
        <v>12</v>
      </c>
      <c r="I414" t="s">
        <v>28</v>
      </c>
      <c r="J414">
        <f>VLOOKUP(I414,areas!B:C,2,FALSE)</f>
        <v>5</v>
      </c>
      <c r="K414" t="s">
        <v>28</v>
      </c>
      <c r="L414">
        <f>VLOOKUP(K414,direcciones!B:C,2,FALSE)</f>
        <v>1</v>
      </c>
      <c r="M414" t="s">
        <v>2200</v>
      </c>
      <c r="N414" t="s">
        <v>148</v>
      </c>
      <c r="O414" t="s">
        <v>209</v>
      </c>
      <c r="P414">
        <f>VLOOKUP(O414,plazas!C:G,5,FALSE)</f>
        <v>7</v>
      </c>
      <c r="R414" t="s">
        <v>3331</v>
      </c>
      <c r="S414" t="s">
        <v>33</v>
      </c>
      <c r="V414" t="s">
        <v>34</v>
      </c>
      <c r="W414">
        <v>6632479065</v>
      </c>
      <c r="AA414" t="s">
        <v>3332</v>
      </c>
      <c r="AB414" t="s">
        <v>3333</v>
      </c>
      <c r="AC414" t="s">
        <v>3334</v>
      </c>
      <c r="AD414">
        <v>48280</v>
      </c>
      <c r="AE414" t="s">
        <v>217</v>
      </c>
      <c r="AF414">
        <f>VLOOKUP(AE414,empresas!B:D,3,FALSE)</f>
        <v>11</v>
      </c>
    </row>
    <row r="415" spans="1:32" x14ac:dyDescent="0.25">
      <c r="A415" t="e">
        <f t="shared" si="6"/>
        <v>#N/A</v>
      </c>
      <c r="B415">
        <v>909</v>
      </c>
      <c r="C415">
        <v>17564</v>
      </c>
      <c r="D415" t="s">
        <v>1194</v>
      </c>
      <c r="E415" t="s">
        <v>129</v>
      </c>
      <c r="F415" t="s">
        <v>130</v>
      </c>
      <c r="G415" t="s">
        <v>131</v>
      </c>
      <c r="H415" t="e">
        <f>VLOOKUP(G415,departamentos!B:C,2,FALSE)</f>
        <v>#N/A</v>
      </c>
      <c r="I415" t="s">
        <v>50</v>
      </c>
      <c r="J415">
        <f>VLOOKUP(I415,areas!B:C,2,FALSE)</f>
        <v>3</v>
      </c>
      <c r="K415" t="s">
        <v>132</v>
      </c>
      <c r="L415">
        <f>VLOOKUP(K415,direcciones!B:C,2,FALSE)</f>
        <v>2</v>
      </c>
      <c r="M415" t="s">
        <v>327</v>
      </c>
      <c r="N415" t="s">
        <v>67</v>
      </c>
      <c r="O415" t="s">
        <v>53</v>
      </c>
      <c r="P415">
        <f>VLOOKUP(O415,plazas!C:G,5,FALSE)</f>
        <v>1</v>
      </c>
      <c r="Q415" t="s">
        <v>1195</v>
      </c>
      <c r="R415" t="s">
        <v>1196</v>
      </c>
      <c r="S415" t="s">
        <v>33</v>
      </c>
      <c r="V415" t="s">
        <v>34</v>
      </c>
      <c r="W415">
        <v>6242458143</v>
      </c>
      <c r="X415" t="s">
        <v>1197</v>
      </c>
      <c r="Y415" t="s">
        <v>660</v>
      </c>
      <c r="Z415" s="1">
        <v>45057</v>
      </c>
      <c r="AA415" t="s">
        <v>1198</v>
      </c>
      <c r="AB415" t="s">
        <v>1199</v>
      </c>
      <c r="AC415" t="s">
        <v>1200</v>
      </c>
      <c r="AD415">
        <v>23462</v>
      </c>
      <c r="AE415" t="s">
        <v>63</v>
      </c>
      <c r="AF415" t="e">
        <f>VLOOKUP(AE415,empresas!B:D,3,FALSE)</f>
        <v>#N/A</v>
      </c>
    </row>
    <row r="416" spans="1:32" hidden="1" x14ac:dyDescent="0.25">
      <c r="A416" t="str">
        <f t="shared" si="6"/>
        <v>UPDATE operadores set no_empleado='15742', departamento_id=13, area_id=20,  direccion_id=3, estado='Activo', telefono='6241917236', rfc='OEDA960706136', calle='S NOMBRE MZA 17', colonia='AMPL SANTA ROSA', cp='23428' WHERE id=910;</v>
      </c>
      <c r="B416">
        <v>910</v>
      </c>
      <c r="C416">
        <v>15742</v>
      </c>
      <c r="D416" t="s">
        <v>360</v>
      </c>
      <c r="E416" t="s">
        <v>166</v>
      </c>
      <c r="F416" t="s">
        <v>144</v>
      </c>
      <c r="G416" t="s">
        <v>145</v>
      </c>
      <c r="H416">
        <f>VLOOKUP(G416,departamentos!B:C,2,FALSE)</f>
        <v>13</v>
      </c>
      <c r="I416" t="s">
        <v>146</v>
      </c>
      <c r="J416">
        <f>VLOOKUP(I416,areas!B:C,2,FALSE)</f>
        <v>20</v>
      </c>
      <c r="K416" t="s">
        <v>99</v>
      </c>
      <c r="L416">
        <f>VLOOKUP(K416,direcciones!B:C,2,FALSE)</f>
        <v>3</v>
      </c>
      <c r="M416" t="s">
        <v>327</v>
      </c>
      <c r="N416" t="s">
        <v>67</v>
      </c>
      <c r="O416" t="s">
        <v>53</v>
      </c>
      <c r="P416">
        <f>VLOOKUP(O416,plazas!C:G,5,FALSE)</f>
        <v>1</v>
      </c>
      <c r="Q416" t="s">
        <v>361</v>
      </c>
      <c r="R416" t="s">
        <v>362</v>
      </c>
      <c r="S416" t="s">
        <v>33</v>
      </c>
      <c r="V416" t="s">
        <v>59</v>
      </c>
      <c r="W416">
        <v>6241917236</v>
      </c>
      <c r="AA416" t="s">
        <v>363</v>
      </c>
      <c r="AB416" t="s">
        <v>364</v>
      </c>
      <c r="AC416" t="s">
        <v>365</v>
      </c>
      <c r="AD416">
        <v>23428</v>
      </c>
      <c r="AE416" t="s">
        <v>75</v>
      </c>
      <c r="AF416" t="e">
        <f>VLOOKUP(AE416,empresas!B:D,3,FALSE)</f>
        <v>#N/A</v>
      </c>
    </row>
    <row r="417" spans="1:32" hidden="1" x14ac:dyDescent="0.25">
      <c r="A417" t="str">
        <f t="shared" si="6"/>
        <v>UPDATE operadores set no_empleado='17670', departamento_id=105, area_id=19,  direccion_id=3, estado='Baja', telefono='6121687589', rfc='GOAC8909188G5', calle='SIN NOMBRE', colonia='2DA ETAPA LOMAS DEL SOL', cp='23477' WHERE id=911;</v>
      </c>
      <c r="B417">
        <v>911</v>
      </c>
      <c r="C417">
        <v>17670</v>
      </c>
      <c r="D417" t="s">
        <v>702</v>
      </c>
      <c r="E417" t="s">
        <v>96</v>
      </c>
      <c r="F417" t="s">
        <v>65</v>
      </c>
      <c r="G417" t="s">
        <v>97</v>
      </c>
      <c r="H417">
        <f>VLOOKUP(G417,departamentos!B:C,2,FALSE)</f>
        <v>105</v>
      </c>
      <c r="I417" t="s">
        <v>98</v>
      </c>
      <c r="J417">
        <f>VLOOKUP(I417,areas!B:C,2,FALSE)</f>
        <v>19</v>
      </c>
      <c r="K417" t="s">
        <v>99</v>
      </c>
      <c r="L417">
        <f>VLOOKUP(K417,direcciones!B:C,2,FALSE)</f>
        <v>3</v>
      </c>
      <c r="M417" t="s">
        <v>635</v>
      </c>
      <c r="N417" t="s">
        <v>101</v>
      </c>
      <c r="O417" t="s">
        <v>53</v>
      </c>
      <c r="P417">
        <f>VLOOKUP(O417,plazas!C:G,5,FALSE)</f>
        <v>1</v>
      </c>
      <c r="R417" t="s">
        <v>703</v>
      </c>
      <c r="S417" t="s">
        <v>33</v>
      </c>
      <c r="V417" t="s">
        <v>34</v>
      </c>
      <c r="W417">
        <v>6121687589</v>
      </c>
      <c r="X417" t="s">
        <v>704</v>
      </c>
      <c r="Y417" t="s">
        <v>199</v>
      </c>
      <c r="Z417" s="1">
        <v>45394</v>
      </c>
      <c r="AA417" t="s">
        <v>705</v>
      </c>
      <c r="AB417" t="s">
        <v>73</v>
      </c>
      <c r="AC417" t="s">
        <v>706</v>
      </c>
      <c r="AD417">
        <v>23477</v>
      </c>
      <c r="AE417" t="s">
        <v>75</v>
      </c>
      <c r="AF417" t="e">
        <f>VLOOKUP(AE417,empresas!B:D,3,FALSE)</f>
        <v>#N/A</v>
      </c>
    </row>
    <row r="418" spans="1:32" hidden="1" x14ac:dyDescent="0.25">
      <c r="A418" t="str">
        <f t="shared" si="6"/>
        <v>UPDATE operadores set no_empleado='17566', departamento_id=13, area_id=20,  direccion_id=3, estado='Baja', telefono='6624654454', rfc='TOLC921017HK7', calle='SAN XAVIER', colonia='FRACC. PUEBLITOS', cp='83118' WHERE id=913;</v>
      </c>
      <c r="B418">
        <v>913</v>
      </c>
      <c r="C418">
        <v>17566</v>
      </c>
      <c r="D418" t="s">
        <v>786</v>
      </c>
      <c r="E418" t="s">
        <v>143</v>
      </c>
      <c r="F418" t="s">
        <v>144</v>
      </c>
      <c r="G418" t="s">
        <v>145</v>
      </c>
      <c r="H418">
        <f>VLOOKUP(G418,departamentos!B:C,2,FALSE)</f>
        <v>13</v>
      </c>
      <c r="I418" t="s">
        <v>146</v>
      </c>
      <c r="J418">
        <f>VLOOKUP(I418,areas!B:C,2,FALSE)</f>
        <v>20</v>
      </c>
      <c r="K418" t="s">
        <v>99</v>
      </c>
      <c r="L418">
        <f>VLOOKUP(K418,direcciones!B:C,2,FALSE)</f>
        <v>3</v>
      </c>
      <c r="M418" t="s">
        <v>133</v>
      </c>
      <c r="N418" t="s">
        <v>30</v>
      </c>
      <c r="O418" t="s">
        <v>31</v>
      </c>
      <c r="P418">
        <f>VLOOKUP(O418,plazas!C:G,5,FALSE)</f>
        <v>4</v>
      </c>
      <c r="Q418" t="s">
        <v>787</v>
      </c>
      <c r="R418" t="s">
        <v>788</v>
      </c>
      <c r="S418" t="s">
        <v>33</v>
      </c>
      <c r="V418" t="s">
        <v>34</v>
      </c>
      <c r="W418">
        <v>6624654454</v>
      </c>
      <c r="AA418" t="s">
        <v>789</v>
      </c>
      <c r="AB418" t="s">
        <v>790</v>
      </c>
      <c r="AC418" t="s">
        <v>791</v>
      </c>
      <c r="AD418">
        <v>83118</v>
      </c>
      <c r="AE418" t="s">
        <v>345</v>
      </c>
      <c r="AF418" t="e">
        <f>VLOOKUP(AE418,empresas!B:D,3,FALSE)</f>
        <v>#N/A</v>
      </c>
    </row>
    <row r="419" spans="1:32" x14ac:dyDescent="0.25">
      <c r="A419" t="e">
        <f t="shared" si="6"/>
        <v>#N/A</v>
      </c>
      <c r="B419">
        <v>914</v>
      </c>
      <c r="C419">
        <v>17726</v>
      </c>
      <c r="D419" t="s">
        <v>3583</v>
      </c>
      <c r="E419" t="s">
        <v>775</v>
      </c>
      <c r="F419" t="s">
        <v>776</v>
      </c>
      <c r="G419" t="s">
        <v>777</v>
      </c>
      <c r="H419" t="e">
        <f>VLOOKUP(G419,departamentos!B:C,2,FALSE)</f>
        <v>#N/A</v>
      </c>
      <c r="I419" t="s">
        <v>50</v>
      </c>
      <c r="J419">
        <f>VLOOKUP(I419,areas!B:C,2,FALSE)</f>
        <v>3</v>
      </c>
      <c r="K419" t="s">
        <v>28</v>
      </c>
      <c r="L419">
        <f>VLOOKUP(K419,direcciones!B:C,2,FALSE)</f>
        <v>1</v>
      </c>
      <c r="M419" t="s">
        <v>66</v>
      </c>
      <c r="N419" t="s">
        <v>67</v>
      </c>
      <c r="O419" t="s">
        <v>53</v>
      </c>
      <c r="P419">
        <f>VLOOKUP(O419,plazas!C:G,5,FALSE)</f>
        <v>1</v>
      </c>
      <c r="R419" t="s">
        <v>3584</v>
      </c>
      <c r="S419" t="s">
        <v>33</v>
      </c>
      <c r="V419" t="s">
        <v>59</v>
      </c>
      <c r="W419">
        <v>6242437240</v>
      </c>
      <c r="AA419" t="s">
        <v>3585</v>
      </c>
      <c r="AB419" t="s">
        <v>508</v>
      </c>
      <c r="AC419" t="s">
        <v>508</v>
      </c>
      <c r="AD419">
        <v>23477</v>
      </c>
      <c r="AE419" t="s">
        <v>75</v>
      </c>
      <c r="AF419" t="e">
        <f>VLOOKUP(AE419,empresas!B:D,3,FALSE)</f>
        <v>#N/A</v>
      </c>
    </row>
    <row r="420" spans="1:32" hidden="1" x14ac:dyDescent="0.25">
      <c r="A420" t="str">
        <f t="shared" si="6"/>
        <v>UPDATE operadores set no_empleado='17728', departamento_id=105, area_id=19,  direccion_id=3, estado='Baja', telefono='6981252351', rfc='PEAJ8011295L7', calle='LAS PALMAS', colonia='PALMAS', cp='23477' WHERE id=915;</v>
      </c>
      <c r="B420">
        <v>915</v>
      </c>
      <c r="C420">
        <v>17728</v>
      </c>
      <c r="D420" t="s">
        <v>2303</v>
      </c>
      <c r="E420" t="s">
        <v>96</v>
      </c>
      <c r="F420" t="s">
        <v>65</v>
      </c>
      <c r="G420" t="s">
        <v>97</v>
      </c>
      <c r="H420">
        <f>VLOOKUP(G420,departamentos!B:C,2,FALSE)</f>
        <v>105</v>
      </c>
      <c r="I420" t="s">
        <v>98</v>
      </c>
      <c r="J420">
        <f>VLOOKUP(I420,areas!B:C,2,FALSE)</f>
        <v>19</v>
      </c>
      <c r="K420" t="s">
        <v>99</v>
      </c>
      <c r="L420">
        <f>VLOOKUP(K420,direcciones!B:C,2,FALSE)</f>
        <v>3</v>
      </c>
      <c r="M420" t="s">
        <v>2304</v>
      </c>
      <c r="N420" t="s">
        <v>101</v>
      </c>
      <c r="O420" t="s">
        <v>53</v>
      </c>
      <c r="P420">
        <f>VLOOKUP(O420,plazas!C:G,5,FALSE)</f>
        <v>1</v>
      </c>
      <c r="R420" t="s">
        <v>2305</v>
      </c>
      <c r="S420" t="s">
        <v>33</v>
      </c>
      <c r="V420" t="s">
        <v>34</v>
      </c>
      <c r="W420">
        <v>6981252351</v>
      </c>
      <c r="AA420" t="s">
        <v>2306</v>
      </c>
      <c r="AB420" t="s">
        <v>2307</v>
      </c>
      <c r="AC420" t="s">
        <v>2308</v>
      </c>
      <c r="AD420">
        <v>23477</v>
      </c>
      <c r="AE420" t="s">
        <v>75</v>
      </c>
      <c r="AF420" t="e">
        <f>VLOOKUP(AE420,empresas!B:D,3,FALSE)</f>
        <v>#N/A</v>
      </c>
    </row>
    <row r="421" spans="1:32" hidden="1" x14ac:dyDescent="0.25">
      <c r="A421" t="str">
        <f t="shared" si="6"/>
        <v>UPDATE operadores set no_empleado='17542', departamento_id=12, area_id=5,  direccion_id=1, estado='Baja', telefono='6624150210', rfc='PIEJ9512202X0', calle='HDA LOS FRESNOS', colonia='HACIENDAS DEL SUR', cp='83283' WHERE id=916;</v>
      </c>
      <c r="B421">
        <v>916</v>
      </c>
      <c r="C421">
        <v>17542</v>
      </c>
      <c r="D421" t="s">
        <v>2042</v>
      </c>
      <c r="E421" t="s">
        <v>26</v>
      </c>
      <c r="F421" t="s">
        <v>26</v>
      </c>
      <c r="G421" t="s">
        <v>27</v>
      </c>
      <c r="H421">
        <f>VLOOKUP(G421,departamentos!B:C,2,FALSE)</f>
        <v>12</v>
      </c>
      <c r="I421" t="s">
        <v>28</v>
      </c>
      <c r="J421">
        <f>VLOOKUP(I421,areas!B:C,2,FALSE)</f>
        <v>5</v>
      </c>
      <c r="K421" t="s">
        <v>28</v>
      </c>
      <c r="L421">
        <f>VLOOKUP(K421,direcciones!B:C,2,FALSE)</f>
        <v>1</v>
      </c>
      <c r="M421" t="s">
        <v>29</v>
      </c>
      <c r="N421" t="s">
        <v>30</v>
      </c>
      <c r="O421" t="s">
        <v>31</v>
      </c>
      <c r="P421">
        <f>VLOOKUP(O421,plazas!C:G,5,FALSE)</f>
        <v>4</v>
      </c>
      <c r="R421" t="s">
        <v>2043</v>
      </c>
      <c r="S421" t="s">
        <v>33</v>
      </c>
      <c r="V421" t="s">
        <v>34</v>
      </c>
      <c r="W421">
        <v>6624150210</v>
      </c>
      <c r="X421">
        <v>422154</v>
      </c>
      <c r="Y421" t="s">
        <v>90</v>
      </c>
      <c r="Z421" s="1">
        <v>45007</v>
      </c>
      <c r="AA421" t="s">
        <v>2044</v>
      </c>
      <c r="AB421" t="s">
        <v>2045</v>
      </c>
      <c r="AC421" t="s">
        <v>1453</v>
      </c>
      <c r="AD421">
        <v>83283</v>
      </c>
      <c r="AE421" t="s">
        <v>345</v>
      </c>
      <c r="AF421" t="e">
        <f>VLOOKUP(AE421,empresas!B:D,3,FALSE)</f>
        <v>#N/A</v>
      </c>
    </row>
    <row r="422" spans="1:32" hidden="1" x14ac:dyDescent="0.25">
      <c r="A422" t="str">
        <f t="shared" si="6"/>
        <v>UPDATE operadores set no_empleado='17751', departamento_id=105, area_id=19,  direccion_id=3, estado='Baja', telefono='4447300379', rfc='TAGE971126F68', calle='SANTA MARIA', colonia='MESA COLORADA', cp='23462' WHERE id=918;</v>
      </c>
      <c r="B422">
        <v>918</v>
      </c>
      <c r="C422">
        <v>17751</v>
      </c>
      <c r="D422" t="s">
        <v>1068</v>
      </c>
      <c r="E422" t="s">
        <v>249</v>
      </c>
      <c r="F422" t="s">
        <v>26</v>
      </c>
      <c r="G422" t="s">
        <v>97</v>
      </c>
      <c r="H422">
        <f>VLOOKUP(G422,departamentos!B:C,2,FALSE)</f>
        <v>105</v>
      </c>
      <c r="I422" t="s">
        <v>98</v>
      </c>
      <c r="J422">
        <f>VLOOKUP(I422,areas!B:C,2,FALSE)</f>
        <v>19</v>
      </c>
      <c r="K422" t="s">
        <v>99</v>
      </c>
      <c r="L422">
        <f>VLOOKUP(K422,direcciones!B:C,2,FALSE)</f>
        <v>3</v>
      </c>
      <c r="M422" t="s">
        <v>1069</v>
      </c>
      <c r="N422" t="s">
        <v>101</v>
      </c>
      <c r="O422" t="s">
        <v>53</v>
      </c>
      <c r="P422">
        <f>VLOOKUP(O422,plazas!C:G,5,FALSE)</f>
        <v>1</v>
      </c>
      <c r="R422" t="s">
        <v>1070</v>
      </c>
      <c r="S422" t="s">
        <v>33</v>
      </c>
      <c r="V422" t="s">
        <v>34</v>
      </c>
      <c r="W422">
        <v>4447300379</v>
      </c>
      <c r="X422">
        <v>479449</v>
      </c>
      <c r="Y422" t="s">
        <v>90</v>
      </c>
      <c r="Z422" s="1">
        <v>46097</v>
      </c>
      <c r="AA422" t="s">
        <v>1071</v>
      </c>
      <c r="AB422" t="s">
        <v>415</v>
      </c>
      <c r="AC422" t="s">
        <v>1072</v>
      </c>
      <c r="AD422">
        <v>23462</v>
      </c>
      <c r="AE422" t="s">
        <v>75</v>
      </c>
      <c r="AF422" t="e">
        <f>VLOOKUP(AE422,empresas!B:D,3,FALSE)</f>
        <v>#N/A</v>
      </c>
    </row>
    <row r="423" spans="1:32" hidden="1" x14ac:dyDescent="0.25">
      <c r="A423" t="str">
        <f t="shared" si="6"/>
        <v>UPDATE operadores set no_empleado='17377', departamento_id=12, area_id=5,  direccion_id=1, estado='Activo', telefono='9842289222', rfc='PARA8712305G3', calle='AV SERENA', colonia='PORTO ALTO', cp='77723' WHERE id=919;</v>
      </c>
      <c r="B423">
        <v>919</v>
      </c>
      <c r="C423">
        <v>17377</v>
      </c>
      <c r="D423" t="s">
        <v>154</v>
      </c>
      <c r="E423" t="s">
        <v>65</v>
      </c>
      <c r="F423" t="s">
        <v>65</v>
      </c>
      <c r="G423" t="s">
        <v>27</v>
      </c>
      <c r="H423">
        <f>VLOOKUP(G423,departamentos!B:C,2,FALSE)</f>
        <v>12</v>
      </c>
      <c r="I423" t="s">
        <v>28</v>
      </c>
      <c r="J423">
        <f>VLOOKUP(I423,areas!B:C,2,FALSE)</f>
        <v>5</v>
      </c>
      <c r="K423" t="s">
        <v>28</v>
      </c>
      <c r="L423">
        <f>VLOOKUP(K423,direcciones!B:C,2,FALSE)</f>
        <v>1</v>
      </c>
      <c r="M423" t="s">
        <v>155</v>
      </c>
      <c r="N423" t="s">
        <v>156</v>
      </c>
      <c r="O423" t="s">
        <v>157</v>
      </c>
      <c r="P423" t="e">
        <f>VLOOKUP(O423,plazas!C:G,5,FALSE)</f>
        <v>#N/A</v>
      </c>
      <c r="R423" t="s">
        <v>158</v>
      </c>
      <c r="S423" t="s">
        <v>159</v>
      </c>
      <c r="T423" t="s">
        <v>160</v>
      </c>
      <c r="U423" t="s">
        <v>161</v>
      </c>
      <c r="V423" t="s">
        <v>59</v>
      </c>
      <c r="W423">
        <v>9842289222</v>
      </c>
      <c r="AA423" t="s">
        <v>162</v>
      </c>
      <c r="AB423" t="s">
        <v>163</v>
      </c>
      <c r="AC423" t="s">
        <v>164</v>
      </c>
      <c r="AD423">
        <v>77723</v>
      </c>
      <c r="AE423" t="s">
        <v>75</v>
      </c>
      <c r="AF423" t="e">
        <f>VLOOKUP(AE423,empresas!B:D,3,FALSE)</f>
        <v>#N/A</v>
      </c>
    </row>
    <row r="424" spans="1:32" hidden="1" x14ac:dyDescent="0.25">
      <c r="A424" t="str">
        <f t="shared" si="6"/>
        <v>UPDATE operadores set no_empleado='17210', departamento_id=105, area_id=19,  direccion_id=3, estado='Activo', telefono='9841202339', rfc='LOCF900818614', calle='C 24', colonia='EJIDO', cp='77712' WHERE id=921;</v>
      </c>
      <c r="B424">
        <v>921</v>
      </c>
      <c r="C424">
        <v>17210</v>
      </c>
      <c r="D424" t="s">
        <v>1334</v>
      </c>
      <c r="E424" t="s">
        <v>96</v>
      </c>
      <c r="F424" t="s">
        <v>65</v>
      </c>
      <c r="G424" t="s">
        <v>97</v>
      </c>
      <c r="H424">
        <f>VLOOKUP(G424,departamentos!B:C,2,FALSE)</f>
        <v>105</v>
      </c>
      <c r="I424" t="s">
        <v>98</v>
      </c>
      <c r="J424">
        <f>VLOOKUP(I424,areas!B:C,2,FALSE)</f>
        <v>19</v>
      </c>
      <c r="K424" t="s">
        <v>99</v>
      </c>
      <c r="L424">
        <f>VLOOKUP(K424,direcciones!B:C,2,FALSE)</f>
        <v>3</v>
      </c>
      <c r="M424" t="s">
        <v>29</v>
      </c>
      <c r="N424" t="s">
        <v>243</v>
      </c>
      <c r="O424" t="s">
        <v>157</v>
      </c>
      <c r="P424" t="e">
        <f>VLOOKUP(O424,plazas!C:G,5,FALSE)</f>
        <v>#N/A</v>
      </c>
      <c r="R424" t="s">
        <v>1335</v>
      </c>
      <c r="S424" t="s">
        <v>1336</v>
      </c>
      <c r="T424" t="s">
        <v>1337</v>
      </c>
      <c r="U424" t="s">
        <v>1338</v>
      </c>
      <c r="V424" t="s">
        <v>59</v>
      </c>
      <c r="W424">
        <v>9841202339</v>
      </c>
      <c r="AA424" t="s">
        <v>1339</v>
      </c>
      <c r="AB424" t="s">
        <v>1340</v>
      </c>
      <c r="AC424" t="s">
        <v>959</v>
      </c>
      <c r="AD424">
        <v>77712</v>
      </c>
      <c r="AE424" t="s">
        <v>75</v>
      </c>
      <c r="AF424" t="e">
        <f>VLOOKUP(AE424,empresas!B:D,3,FALSE)</f>
        <v>#N/A</v>
      </c>
    </row>
    <row r="425" spans="1:32" hidden="1" x14ac:dyDescent="0.25">
      <c r="A425" t="str">
        <f t="shared" si="6"/>
        <v>UPDATE operadores set no_empleado='17834', departamento_id=105, area_id=19,  direccion_id=3, estado='Baja', telefono='6242294246', rfc='TAGM9808201G0', calle='S/N', colonia='ZACATAL', cp='23400' WHERE id=923;</v>
      </c>
      <c r="B425">
        <v>923</v>
      </c>
      <c r="C425">
        <v>17834</v>
      </c>
      <c r="D425" t="s">
        <v>2791</v>
      </c>
      <c r="E425" t="s">
        <v>249</v>
      </c>
      <c r="F425" t="s">
        <v>26</v>
      </c>
      <c r="G425" t="s">
        <v>97</v>
      </c>
      <c r="H425">
        <f>VLOOKUP(G425,departamentos!B:C,2,FALSE)</f>
        <v>105</v>
      </c>
      <c r="I425" t="s">
        <v>98</v>
      </c>
      <c r="J425">
        <f>VLOOKUP(I425,areas!B:C,2,FALSE)</f>
        <v>19</v>
      </c>
      <c r="K425" t="s">
        <v>99</v>
      </c>
      <c r="L425">
        <f>VLOOKUP(K425,direcciones!B:C,2,FALSE)</f>
        <v>3</v>
      </c>
      <c r="M425" t="s">
        <v>546</v>
      </c>
      <c r="N425" t="s">
        <v>547</v>
      </c>
      <c r="O425" t="s">
        <v>53</v>
      </c>
      <c r="P425">
        <f>VLOOKUP(O425,plazas!C:G,5,FALSE)</f>
        <v>1</v>
      </c>
      <c r="R425" t="s">
        <v>2792</v>
      </c>
      <c r="S425" t="s">
        <v>33</v>
      </c>
      <c r="V425" t="s">
        <v>34</v>
      </c>
      <c r="W425">
        <v>6242294246</v>
      </c>
      <c r="AA425" t="s">
        <v>2793</v>
      </c>
      <c r="AB425" t="s">
        <v>1510</v>
      </c>
      <c r="AC425" t="s">
        <v>942</v>
      </c>
      <c r="AD425">
        <v>23400</v>
      </c>
      <c r="AE425" t="s">
        <v>75</v>
      </c>
      <c r="AF425" t="e">
        <f>VLOOKUP(AE425,empresas!B:D,3,FALSE)</f>
        <v>#N/A</v>
      </c>
    </row>
    <row r="426" spans="1:32" hidden="1" x14ac:dyDescent="0.25">
      <c r="A426" t="str">
        <f t="shared" si="6"/>
        <v>UPDATE operadores set no_empleado='17791', departamento_id=12, area_id=5,  direccion_id=1, estado='Baja', telefono='3322455937', rfc='RAMD0011062M3', calle='LOMA CORTA NORTE', colonia='LOMA DORADA', cp='45402' WHERE id=924;</v>
      </c>
      <c r="B426">
        <v>924</v>
      </c>
      <c r="C426">
        <v>17791</v>
      </c>
      <c r="D426" t="s">
        <v>823</v>
      </c>
      <c r="E426" t="s">
        <v>65</v>
      </c>
      <c r="F426" t="s">
        <v>65</v>
      </c>
      <c r="G426" t="s">
        <v>27</v>
      </c>
      <c r="H426">
        <f>VLOOKUP(G426,departamentos!B:C,2,FALSE)</f>
        <v>12</v>
      </c>
      <c r="I426" t="s">
        <v>28</v>
      </c>
      <c r="J426">
        <f>VLOOKUP(I426,areas!B:C,2,FALSE)</f>
        <v>5</v>
      </c>
      <c r="K426" t="s">
        <v>28</v>
      </c>
      <c r="L426">
        <f>VLOOKUP(K426,direcciones!B:C,2,FALSE)</f>
        <v>1</v>
      </c>
      <c r="M426" t="s">
        <v>29</v>
      </c>
      <c r="N426" t="s">
        <v>40</v>
      </c>
      <c r="O426" t="s">
        <v>41</v>
      </c>
      <c r="P426">
        <f>VLOOKUP(O426,plazas!C:G,5,FALSE)</f>
        <v>3</v>
      </c>
      <c r="R426" t="s">
        <v>824</v>
      </c>
      <c r="S426" t="s">
        <v>33</v>
      </c>
      <c r="V426" t="s">
        <v>34</v>
      </c>
      <c r="W426">
        <v>3322455937</v>
      </c>
      <c r="AA426" t="s">
        <v>825</v>
      </c>
      <c r="AB426" t="s">
        <v>826</v>
      </c>
      <c r="AC426" t="s">
        <v>827</v>
      </c>
      <c r="AD426">
        <v>45402</v>
      </c>
      <c r="AE426" t="s">
        <v>46</v>
      </c>
      <c r="AF426" t="e">
        <f>VLOOKUP(AE426,empresas!B:D,3,FALSE)</f>
        <v>#N/A</v>
      </c>
    </row>
    <row r="427" spans="1:32" hidden="1" x14ac:dyDescent="0.25">
      <c r="A427" t="str">
        <f t="shared" si="6"/>
        <v>UPDATE operadores set no_empleado='10953', departamento_id=105, area_id=20,  direccion_id=3, estado='Activo', telefono='2282390338', rfc='AAAJ921109TKA', calle='MONTES TAURO', colonia='LOMAS DE CASA BLANCA', cp='91154' WHERE id=926;</v>
      </c>
      <c r="B427">
        <v>926</v>
      </c>
      <c r="C427">
        <v>10953</v>
      </c>
      <c r="D427" t="s">
        <v>867</v>
      </c>
      <c r="E427" t="s">
        <v>278</v>
      </c>
      <c r="F427" t="s">
        <v>279</v>
      </c>
      <c r="G427" t="s">
        <v>97</v>
      </c>
      <c r="H427">
        <f>VLOOKUP(G427,departamentos!B:C,2,FALSE)</f>
        <v>105</v>
      </c>
      <c r="I427" t="s">
        <v>146</v>
      </c>
      <c r="J427">
        <f>VLOOKUP(I427,areas!B:C,2,FALSE)</f>
        <v>20</v>
      </c>
      <c r="K427" t="s">
        <v>99</v>
      </c>
      <c r="L427">
        <f>VLOOKUP(K427,direcciones!B:C,2,FALSE)</f>
        <v>3</v>
      </c>
      <c r="M427" t="s">
        <v>376</v>
      </c>
      <c r="N427" t="s">
        <v>262</v>
      </c>
      <c r="O427" t="s">
        <v>263</v>
      </c>
      <c r="P427">
        <f>VLOOKUP(O427,plazas!C:G,5,FALSE)</f>
        <v>9</v>
      </c>
      <c r="Q427" t="s">
        <v>868</v>
      </c>
      <c r="R427" t="s">
        <v>869</v>
      </c>
      <c r="S427" t="s">
        <v>379</v>
      </c>
      <c r="T427" t="s">
        <v>380</v>
      </c>
      <c r="U427" t="s">
        <v>381</v>
      </c>
      <c r="V427" t="s">
        <v>59</v>
      </c>
      <c r="W427">
        <v>2282390338</v>
      </c>
      <c r="AA427" t="s">
        <v>1833</v>
      </c>
      <c r="AB427" t="s">
        <v>1834</v>
      </c>
      <c r="AC427" t="s">
        <v>325</v>
      </c>
      <c r="AD427">
        <v>91154</v>
      </c>
      <c r="AE427" t="s">
        <v>385</v>
      </c>
      <c r="AF427" t="e">
        <f>VLOOKUP(AE427,empresas!B:D,3,FALSE)</f>
        <v>#N/A</v>
      </c>
    </row>
    <row r="428" spans="1:32" hidden="1" x14ac:dyDescent="0.25">
      <c r="A428" t="str">
        <f t="shared" si="6"/>
        <v>UPDATE operadores set no_empleado='17727', departamento_id=105, area_id=19,  direccion_id=3, estado='Baja', telefono='6243155675', rfc='ZANM990112IRA', calle='LOMAS  DEL SOL', colonia='LOMAS DEL SOL', cp='23477' WHERE id=929;</v>
      </c>
      <c r="B428">
        <v>929</v>
      </c>
      <c r="C428">
        <v>17727</v>
      </c>
      <c r="D428" t="s">
        <v>2880</v>
      </c>
      <c r="E428" t="s">
        <v>96</v>
      </c>
      <c r="F428" t="s">
        <v>65</v>
      </c>
      <c r="G428" t="s">
        <v>97</v>
      </c>
      <c r="H428">
        <f>VLOOKUP(G428,departamentos!B:C,2,FALSE)</f>
        <v>105</v>
      </c>
      <c r="I428" t="s">
        <v>98</v>
      </c>
      <c r="J428">
        <f>VLOOKUP(I428,areas!B:C,2,FALSE)</f>
        <v>19</v>
      </c>
      <c r="K428" t="s">
        <v>99</v>
      </c>
      <c r="L428">
        <f>VLOOKUP(K428,direcciones!B:C,2,FALSE)</f>
        <v>3</v>
      </c>
      <c r="M428" t="s">
        <v>1013</v>
      </c>
      <c r="N428" t="s">
        <v>101</v>
      </c>
      <c r="O428" t="s">
        <v>53</v>
      </c>
      <c r="P428">
        <f>VLOOKUP(O428,plazas!C:G,5,FALSE)</f>
        <v>1</v>
      </c>
      <c r="R428" t="s">
        <v>2881</v>
      </c>
      <c r="S428" t="s">
        <v>33</v>
      </c>
      <c r="V428" t="s">
        <v>34</v>
      </c>
      <c r="W428">
        <v>6243155675</v>
      </c>
      <c r="AA428" t="s">
        <v>2882</v>
      </c>
      <c r="AB428" t="s">
        <v>2883</v>
      </c>
      <c r="AC428" t="s">
        <v>508</v>
      </c>
      <c r="AD428">
        <v>23477</v>
      </c>
      <c r="AE428" t="s">
        <v>75</v>
      </c>
      <c r="AF428" t="e">
        <f>VLOOKUP(AE428,empresas!B:D,3,FALSE)</f>
        <v>#N/A</v>
      </c>
    </row>
    <row r="429" spans="1:32" hidden="1" x14ac:dyDescent="0.25">
      <c r="A429" t="str">
        <f t="shared" si="6"/>
        <v>UPDATE operadores set no_empleado='12075', departamento_id=105, area_id=20,  direccion_id=3, estado='Activo', telefono='2717299272', rfc='TIMB871223TU8', calle='PRIV. LAS PALMAS', colonia='DEL MORAL', cp='91105' WHERE id=932;</v>
      </c>
      <c r="B429">
        <v>932</v>
      </c>
      <c r="C429">
        <v>12075</v>
      </c>
      <c r="D429" t="s">
        <v>523</v>
      </c>
      <c r="E429" t="s">
        <v>278</v>
      </c>
      <c r="F429" t="s">
        <v>279</v>
      </c>
      <c r="G429" t="s">
        <v>97</v>
      </c>
      <c r="H429">
        <f>VLOOKUP(G429,departamentos!B:C,2,FALSE)</f>
        <v>105</v>
      </c>
      <c r="I429" t="s">
        <v>146</v>
      </c>
      <c r="J429">
        <f>VLOOKUP(I429,areas!B:C,2,FALSE)</f>
        <v>20</v>
      </c>
      <c r="K429" t="s">
        <v>99</v>
      </c>
      <c r="L429">
        <f>VLOOKUP(K429,direcciones!B:C,2,FALSE)</f>
        <v>3</v>
      </c>
      <c r="M429" t="s">
        <v>376</v>
      </c>
      <c r="N429" t="s">
        <v>262</v>
      </c>
      <c r="O429" t="s">
        <v>263</v>
      </c>
      <c r="P429">
        <f>VLOOKUP(O429,plazas!C:G,5,FALSE)</f>
        <v>9</v>
      </c>
      <c r="Q429" t="s">
        <v>524</v>
      </c>
      <c r="R429" t="s">
        <v>525</v>
      </c>
      <c r="S429" t="s">
        <v>379</v>
      </c>
      <c r="T429" t="s">
        <v>380</v>
      </c>
      <c r="U429" t="s">
        <v>381</v>
      </c>
      <c r="V429" t="s">
        <v>59</v>
      </c>
      <c r="W429">
        <v>2717299272</v>
      </c>
      <c r="AA429" t="s">
        <v>526</v>
      </c>
      <c r="AB429" t="s">
        <v>527</v>
      </c>
      <c r="AC429" t="s">
        <v>528</v>
      </c>
      <c r="AD429">
        <v>91105</v>
      </c>
      <c r="AE429" t="s">
        <v>385</v>
      </c>
      <c r="AF429" t="e">
        <f>VLOOKUP(AE429,empresas!B:D,3,FALSE)</f>
        <v>#N/A</v>
      </c>
    </row>
    <row r="430" spans="1:32" hidden="1" x14ac:dyDescent="0.25">
      <c r="A430" t="str">
        <f t="shared" si="6"/>
        <v>UPDATE operadores set no_empleado='17469', departamento_id=109, area_id=20,  direccion_id=3, estado='Baja', telefono='3223046001', rfc='RILC811111EA5', calle='JUAN ESCUTIA', colonia='NIÑOS HEROES', cp='48325' WHERE id=934;</v>
      </c>
      <c r="B430">
        <v>934</v>
      </c>
      <c r="C430">
        <v>17469</v>
      </c>
      <c r="D430" t="s">
        <v>580</v>
      </c>
      <c r="E430" t="s">
        <v>463</v>
      </c>
      <c r="F430" t="s">
        <v>259</v>
      </c>
      <c r="G430" t="s">
        <v>388</v>
      </c>
      <c r="H430">
        <f>VLOOKUP(G430,departamentos!B:C,2,FALSE)</f>
        <v>109</v>
      </c>
      <c r="I430" t="s">
        <v>146</v>
      </c>
      <c r="J430">
        <f>VLOOKUP(I430,areas!B:C,2,FALSE)</f>
        <v>20</v>
      </c>
      <c r="K430" t="s">
        <v>99</v>
      </c>
      <c r="L430">
        <f>VLOOKUP(K430,direcciones!B:C,2,FALSE)</f>
        <v>3</v>
      </c>
      <c r="M430" t="s">
        <v>133</v>
      </c>
      <c r="N430" t="s">
        <v>30</v>
      </c>
      <c r="O430" t="s">
        <v>209</v>
      </c>
      <c r="P430">
        <f>VLOOKUP(O430,plazas!C:G,5,FALSE)</f>
        <v>7</v>
      </c>
      <c r="R430" t="s">
        <v>581</v>
      </c>
      <c r="S430" t="s">
        <v>33</v>
      </c>
      <c r="V430" t="s">
        <v>34</v>
      </c>
      <c r="W430">
        <v>3223046001</v>
      </c>
      <c r="AA430" t="s">
        <v>582</v>
      </c>
      <c r="AB430" t="s">
        <v>583</v>
      </c>
      <c r="AC430" t="s">
        <v>584</v>
      </c>
      <c r="AD430">
        <v>48325</v>
      </c>
      <c r="AE430" t="s">
        <v>217</v>
      </c>
      <c r="AF430">
        <f>VLOOKUP(AE430,empresas!B:D,3,FALSE)</f>
        <v>11</v>
      </c>
    </row>
    <row r="431" spans="1:32" hidden="1" x14ac:dyDescent="0.25">
      <c r="A431" t="str">
        <f t="shared" si="6"/>
        <v>UPDATE operadores set no_empleado='16484', departamento_id=103, area_id=5,  direccion_id=7, estado='Activo', telefono='2281017768', rfc='JUHA001115IT9', calle='PRINCIPAL', colonia='LOCALIDAD EL FRESNO', cp='91350' WHERE id=937;</v>
      </c>
      <c r="B431">
        <v>937</v>
      </c>
      <c r="C431">
        <v>16484</v>
      </c>
      <c r="D431" t="s">
        <v>2091</v>
      </c>
      <c r="E431" t="s">
        <v>500</v>
      </c>
      <c r="F431" t="s">
        <v>500</v>
      </c>
      <c r="G431" t="s">
        <v>117</v>
      </c>
      <c r="H431">
        <f>VLOOKUP(G431,departamentos!B:C,2,FALSE)</f>
        <v>103</v>
      </c>
      <c r="I431" t="s">
        <v>28</v>
      </c>
      <c r="J431">
        <f>VLOOKUP(I431,areas!B:C,2,FALSE)</f>
        <v>5</v>
      </c>
      <c r="K431" t="s">
        <v>108</v>
      </c>
      <c r="L431">
        <f>VLOOKUP(K431,direcciones!B:C,2,FALSE)</f>
        <v>7</v>
      </c>
      <c r="M431" t="s">
        <v>501</v>
      </c>
      <c r="N431" t="s">
        <v>262</v>
      </c>
      <c r="O431" t="s">
        <v>263</v>
      </c>
      <c r="P431">
        <f>VLOOKUP(O431,plazas!C:G,5,FALSE)</f>
        <v>9</v>
      </c>
      <c r="R431" t="s">
        <v>2092</v>
      </c>
      <c r="S431" t="s">
        <v>33</v>
      </c>
      <c r="V431" t="s">
        <v>59</v>
      </c>
      <c r="W431">
        <v>2281017768</v>
      </c>
      <c r="AA431" t="s">
        <v>2093</v>
      </c>
      <c r="AB431" t="s">
        <v>2094</v>
      </c>
      <c r="AC431" t="s">
        <v>2095</v>
      </c>
      <c r="AD431">
        <v>91350</v>
      </c>
      <c r="AE431" t="s">
        <v>271</v>
      </c>
      <c r="AF431">
        <f>VLOOKUP(AE431,empresas!B:D,3,FALSE)</f>
        <v>2</v>
      </c>
    </row>
    <row r="432" spans="1:32" hidden="1" x14ac:dyDescent="0.25">
      <c r="A432" t="str">
        <f t="shared" si="6"/>
        <v>UPDATE operadores set no_empleado='17253', departamento_id=103, area_id=5,  direccion_id=7, estado='Baja', telefono='2282532477', rfc='MOAG990910V7A', calle='AV DEL TRABAJO', colonia='RAFAEL LUCIO', cp='91315' WHERE id=938;</v>
      </c>
      <c r="B432">
        <v>938</v>
      </c>
      <c r="C432">
        <v>17253</v>
      </c>
      <c r="D432" t="s">
        <v>1426</v>
      </c>
      <c r="E432" t="s">
        <v>1427</v>
      </c>
      <c r="F432" t="s">
        <v>106</v>
      </c>
      <c r="G432" t="s">
        <v>117</v>
      </c>
      <c r="H432">
        <f>VLOOKUP(G432,departamentos!B:C,2,FALSE)</f>
        <v>103</v>
      </c>
      <c r="I432" t="s">
        <v>28</v>
      </c>
      <c r="J432">
        <f>VLOOKUP(I432,areas!B:C,2,FALSE)</f>
        <v>5</v>
      </c>
      <c r="K432" t="s">
        <v>108</v>
      </c>
      <c r="L432">
        <f>VLOOKUP(K432,direcciones!B:C,2,FALSE)</f>
        <v>7</v>
      </c>
      <c r="M432" t="s">
        <v>501</v>
      </c>
      <c r="N432" t="s">
        <v>262</v>
      </c>
      <c r="O432" t="s">
        <v>263</v>
      </c>
      <c r="P432">
        <f>VLOOKUP(O432,plazas!C:G,5,FALSE)</f>
        <v>9</v>
      </c>
      <c r="R432" t="s">
        <v>1428</v>
      </c>
      <c r="S432" t="s">
        <v>33</v>
      </c>
      <c r="V432" t="s">
        <v>34</v>
      </c>
      <c r="W432">
        <v>2282532477</v>
      </c>
      <c r="AA432" t="s">
        <v>1429</v>
      </c>
      <c r="AB432" t="s">
        <v>1430</v>
      </c>
      <c r="AC432" t="s">
        <v>438</v>
      </c>
      <c r="AD432">
        <v>91315</v>
      </c>
      <c r="AE432" t="s">
        <v>271</v>
      </c>
      <c r="AF432">
        <f>VLOOKUP(AE432,empresas!B:D,3,FALSE)</f>
        <v>2</v>
      </c>
    </row>
    <row r="433" spans="1:32" hidden="1" x14ac:dyDescent="0.25">
      <c r="A433" t="str">
        <f t="shared" si="6"/>
        <v>UPDATE operadores set no_empleado='17437', departamento_id=103, area_id=5,  direccion_id=7, estado='Activo', telefono='9241387030', rfc='PETC730107826', calle='RIO NIGER', colonia='LOS ARCOS', cp='88123' WHERE id=940;</v>
      </c>
      <c r="B433">
        <v>940</v>
      </c>
      <c r="C433">
        <v>17437</v>
      </c>
      <c r="D433" t="s">
        <v>575</v>
      </c>
      <c r="E433" t="s">
        <v>500</v>
      </c>
      <c r="F433" t="s">
        <v>500</v>
      </c>
      <c r="G433" t="s">
        <v>117</v>
      </c>
      <c r="H433">
        <f>VLOOKUP(G433,departamentos!B:C,2,FALSE)</f>
        <v>103</v>
      </c>
      <c r="I433" t="s">
        <v>28</v>
      </c>
      <c r="J433">
        <f>VLOOKUP(I433,areas!B:C,2,FALSE)</f>
        <v>5</v>
      </c>
      <c r="K433" t="s">
        <v>108</v>
      </c>
      <c r="L433">
        <f>VLOOKUP(K433,direcciones!B:C,2,FALSE)</f>
        <v>7</v>
      </c>
      <c r="M433" t="s">
        <v>501</v>
      </c>
      <c r="N433" t="s">
        <v>262</v>
      </c>
      <c r="O433" t="s">
        <v>263</v>
      </c>
      <c r="P433">
        <f>VLOOKUP(O433,plazas!C:G,5,FALSE)</f>
        <v>9</v>
      </c>
      <c r="R433" t="s">
        <v>576</v>
      </c>
      <c r="S433" t="s">
        <v>33</v>
      </c>
      <c r="V433" t="s">
        <v>59</v>
      </c>
      <c r="W433">
        <v>9241387030</v>
      </c>
      <c r="AA433" t="s">
        <v>577</v>
      </c>
      <c r="AB433" t="s">
        <v>578</v>
      </c>
      <c r="AC433" t="s">
        <v>579</v>
      </c>
      <c r="AD433">
        <v>88123</v>
      </c>
      <c r="AE433" t="s">
        <v>271</v>
      </c>
      <c r="AF433">
        <f>VLOOKUP(AE433,empresas!B:D,3,FALSE)</f>
        <v>2</v>
      </c>
    </row>
    <row r="434" spans="1:32" hidden="1" x14ac:dyDescent="0.25">
      <c r="A434" t="str">
        <f t="shared" si="6"/>
        <v>UPDATE operadores set no_empleado='17556', departamento_id=103, area_id=5,  direccion_id=7, estado='Baja', telefono='2821421944', rfc='LIIJ9502127E6', calle='URSULO GALVAN', colonia='VICENTE GUERRO', cp='91270' WHERE id=941;</v>
      </c>
      <c r="B434">
        <v>941</v>
      </c>
      <c r="C434">
        <v>17556</v>
      </c>
      <c r="D434" t="s">
        <v>2205</v>
      </c>
      <c r="E434" t="s">
        <v>500</v>
      </c>
      <c r="F434" t="s">
        <v>500</v>
      </c>
      <c r="G434" t="s">
        <v>117</v>
      </c>
      <c r="H434">
        <f>VLOOKUP(G434,departamentos!B:C,2,FALSE)</f>
        <v>103</v>
      </c>
      <c r="I434" t="s">
        <v>28</v>
      </c>
      <c r="J434">
        <f>VLOOKUP(I434,areas!B:C,2,FALSE)</f>
        <v>5</v>
      </c>
      <c r="K434" t="s">
        <v>108</v>
      </c>
      <c r="L434">
        <f>VLOOKUP(K434,direcciones!B:C,2,FALSE)</f>
        <v>7</v>
      </c>
      <c r="M434" t="s">
        <v>501</v>
      </c>
      <c r="N434" t="s">
        <v>262</v>
      </c>
      <c r="O434" t="s">
        <v>263</v>
      </c>
      <c r="P434">
        <f>VLOOKUP(O434,plazas!C:G,5,FALSE)</f>
        <v>9</v>
      </c>
      <c r="R434" t="s">
        <v>2206</v>
      </c>
      <c r="S434" t="s">
        <v>33</v>
      </c>
      <c r="V434" t="s">
        <v>34</v>
      </c>
      <c r="W434">
        <v>2821421944</v>
      </c>
      <c r="AA434" t="s">
        <v>2207</v>
      </c>
      <c r="AB434" t="s">
        <v>515</v>
      </c>
      <c r="AC434" t="s">
        <v>2208</v>
      </c>
      <c r="AD434">
        <v>91270</v>
      </c>
      <c r="AE434" t="s">
        <v>271</v>
      </c>
      <c r="AF434">
        <f>VLOOKUP(AE434,empresas!B:D,3,FALSE)</f>
        <v>2</v>
      </c>
    </row>
    <row r="435" spans="1:32" hidden="1" x14ac:dyDescent="0.25">
      <c r="A435" t="str">
        <f t="shared" si="6"/>
        <v>UPDATE operadores set no_empleado='17859', departamento_id=12, area_id=5,  direccion_id=1, estado='Activo', telefono='3221759554', rfc='GASE030308QH3', calle='VICENTE GUERRERO', colonia='INDEPENDENCIA', cp='48327' WHERE id=944;</v>
      </c>
      <c r="B435">
        <v>944</v>
      </c>
      <c r="C435">
        <v>17859</v>
      </c>
      <c r="D435" t="s">
        <v>2214</v>
      </c>
      <c r="E435" t="s">
        <v>26</v>
      </c>
      <c r="F435" t="s">
        <v>26</v>
      </c>
      <c r="G435" t="s">
        <v>27</v>
      </c>
      <c r="H435">
        <f>VLOOKUP(G435,departamentos!B:C,2,FALSE)</f>
        <v>12</v>
      </c>
      <c r="I435" t="s">
        <v>28</v>
      </c>
      <c r="J435">
        <f>VLOOKUP(I435,areas!B:C,2,FALSE)</f>
        <v>5</v>
      </c>
      <c r="K435" t="s">
        <v>28</v>
      </c>
      <c r="L435">
        <f>VLOOKUP(K435,direcciones!B:C,2,FALSE)</f>
        <v>1</v>
      </c>
      <c r="M435" t="s">
        <v>133</v>
      </c>
      <c r="N435" t="s">
        <v>30</v>
      </c>
      <c r="O435" t="s">
        <v>209</v>
      </c>
      <c r="P435">
        <f>VLOOKUP(O435,plazas!C:G,5,FALSE)</f>
        <v>7</v>
      </c>
      <c r="R435" t="s">
        <v>2215</v>
      </c>
      <c r="S435" t="s">
        <v>33</v>
      </c>
      <c r="V435" t="s">
        <v>59</v>
      </c>
      <c r="W435">
        <v>3221759554</v>
      </c>
      <c r="AA435" t="s">
        <v>2216</v>
      </c>
      <c r="AB435" t="s">
        <v>2217</v>
      </c>
      <c r="AC435" t="s">
        <v>1815</v>
      </c>
      <c r="AD435">
        <v>48327</v>
      </c>
      <c r="AE435" t="s">
        <v>217</v>
      </c>
      <c r="AF435">
        <f>VLOOKUP(AE435,empresas!B:D,3,FALSE)</f>
        <v>11</v>
      </c>
    </row>
    <row r="436" spans="1:32" hidden="1" x14ac:dyDescent="0.25">
      <c r="A436" t="str">
        <f t="shared" si="6"/>
        <v>UPDATE operadores set no_empleado='12532', departamento_id=12, area_id=3,  direccion_id=1, estado='Activo', telefono='2283093628', rfc='HEPM901103AYA', calle='ANDADOR OPALO', colonia='FRACCIONAMIENTO BUGAMBILIAS', cp='91090' WHERE id=948;</v>
      </c>
      <c r="B436">
        <v>948</v>
      </c>
      <c r="C436">
        <v>12532</v>
      </c>
      <c r="D436" t="s">
        <v>983</v>
      </c>
      <c r="E436" t="s">
        <v>2833</v>
      </c>
      <c r="F436" t="s">
        <v>454</v>
      </c>
      <c r="G436" t="s">
        <v>27</v>
      </c>
      <c r="H436">
        <f>VLOOKUP(G436,departamentos!B:C,2,FALSE)</f>
        <v>12</v>
      </c>
      <c r="I436" t="s">
        <v>50</v>
      </c>
      <c r="J436">
        <f>VLOOKUP(I436,areas!B:C,2,FALSE)</f>
        <v>3</v>
      </c>
      <c r="K436" t="s">
        <v>28</v>
      </c>
      <c r="L436">
        <f>VLOOKUP(K436,direcciones!B:C,2,FALSE)</f>
        <v>1</v>
      </c>
      <c r="M436" t="s">
        <v>1185</v>
      </c>
      <c r="N436" t="s">
        <v>262</v>
      </c>
      <c r="O436" t="s">
        <v>263</v>
      </c>
      <c r="P436">
        <f>VLOOKUP(O436,plazas!C:G,5,FALSE)</f>
        <v>9</v>
      </c>
      <c r="Q436" t="s">
        <v>984</v>
      </c>
      <c r="R436" t="s">
        <v>985</v>
      </c>
      <c r="S436" t="s">
        <v>2834</v>
      </c>
      <c r="T436" t="s">
        <v>2835</v>
      </c>
      <c r="U436" t="s">
        <v>2836</v>
      </c>
      <c r="V436" t="s">
        <v>59</v>
      </c>
      <c r="W436">
        <v>2283093628</v>
      </c>
      <c r="AA436" t="s">
        <v>2837</v>
      </c>
      <c r="AB436" t="s">
        <v>2838</v>
      </c>
      <c r="AC436" t="s">
        <v>2839</v>
      </c>
      <c r="AD436">
        <v>91090</v>
      </c>
      <c r="AE436" t="s">
        <v>271</v>
      </c>
      <c r="AF436">
        <f>VLOOKUP(AE436,empresas!B:D,3,FALSE)</f>
        <v>2</v>
      </c>
    </row>
    <row r="437" spans="1:32" hidden="1" x14ac:dyDescent="0.25">
      <c r="A437" t="str">
        <f t="shared" si="6"/>
        <v>UPDATE operadores set no_empleado='17842', departamento_id=105, area_id=20,  direccion_id=3, estado='Baja', telefono='6128683412', rfc='CAPJ8601218T3', calle='VICTOR MANUEL FERRON Y MAR BERMEJO', colonia='8 DE OCTUBRE', cp='23080' WHERE id=950;</v>
      </c>
      <c r="B437">
        <v>950</v>
      </c>
      <c r="C437">
        <v>17842</v>
      </c>
      <c r="D437" t="s">
        <v>1867</v>
      </c>
      <c r="E437" t="s">
        <v>278</v>
      </c>
      <c r="F437" t="s">
        <v>279</v>
      </c>
      <c r="G437" t="s">
        <v>97</v>
      </c>
      <c r="H437">
        <f>VLOOKUP(G437,departamentos!B:C,2,FALSE)</f>
        <v>105</v>
      </c>
      <c r="I437" t="s">
        <v>146</v>
      </c>
      <c r="J437">
        <f>VLOOKUP(I437,areas!B:C,2,FALSE)</f>
        <v>20</v>
      </c>
      <c r="K437" t="s">
        <v>99</v>
      </c>
      <c r="L437">
        <f>VLOOKUP(K437,direcciones!B:C,2,FALSE)</f>
        <v>3</v>
      </c>
      <c r="M437" t="s">
        <v>51</v>
      </c>
      <c r="N437" t="s">
        <v>52</v>
      </c>
      <c r="O437" t="s">
        <v>53</v>
      </c>
      <c r="P437">
        <f>VLOOKUP(O437,plazas!C:G,5,FALSE)</f>
        <v>1</v>
      </c>
      <c r="Q437" t="s">
        <v>1868</v>
      </c>
      <c r="R437" t="s">
        <v>1869</v>
      </c>
      <c r="S437" t="s">
        <v>33</v>
      </c>
      <c r="V437" t="s">
        <v>34</v>
      </c>
      <c r="W437">
        <v>6128683412</v>
      </c>
      <c r="AA437" t="s">
        <v>1870</v>
      </c>
      <c r="AB437" t="s">
        <v>1871</v>
      </c>
      <c r="AC437" t="s">
        <v>1872</v>
      </c>
      <c r="AD437">
        <v>23080</v>
      </c>
      <c r="AE437" t="s">
        <v>75</v>
      </c>
      <c r="AF437" t="e">
        <f>VLOOKUP(AE437,empresas!B:D,3,FALSE)</f>
        <v>#N/A</v>
      </c>
    </row>
    <row r="438" spans="1:32" hidden="1" x14ac:dyDescent="0.25">
      <c r="A438" t="str">
        <f t="shared" si="6"/>
        <v>UPDATE operadores set no_empleado='17903', departamento_id=12, area_id=5,  direccion_id=1, estado='Baja', telefono='6241710335', rfc='AUBV960327I73', calle='CONSTITUCION', colonia='CANGREJOS', cp='234773' WHERE id=951;</v>
      </c>
      <c r="B438">
        <v>951</v>
      </c>
      <c r="C438">
        <v>17903</v>
      </c>
      <c r="D438" t="s">
        <v>3538</v>
      </c>
      <c r="E438" t="s">
        <v>65</v>
      </c>
      <c r="F438" t="s">
        <v>65</v>
      </c>
      <c r="G438" t="s">
        <v>27</v>
      </c>
      <c r="H438">
        <f>VLOOKUP(G438,departamentos!B:C,2,FALSE)</f>
        <v>12</v>
      </c>
      <c r="I438" t="s">
        <v>28</v>
      </c>
      <c r="J438">
        <f>VLOOKUP(I438,areas!B:C,2,FALSE)</f>
        <v>5</v>
      </c>
      <c r="K438" t="s">
        <v>28</v>
      </c>
      <c r="L438">
        <f>VLOOKUP(K438,direcciones!B:C,2,FALSE)</f>
        <v>1</v>
      </c>
      <c r="M438" t="s">
        <v>66</v>
      </c>
      <c r="N438" t="s">
        <v>67</v>
      </c>
      <c r="O438" t="s">
        <v>53</v>
      </c>
      <c r="P438">
        <f>VLOOKUP(O438,plazas!C:G,5,FALSE)</f>
        <v>1</v>
      </c>
      <c r="R438" t="s">
        <v>3539</v>
      </c>
      <c r="S438" t="s">
        <v>33</v>
      </c>
      <c r="V438" t="s">
        <v>34</v>
      </c>
      <c r="W438">
        <v>6241710335</v>
      </c>
      <c r="AA438" t="s">
        <v>3540</v>
      </c>
      <c r="AB438" t="s">
        <v>1287</v>
      </c>
      <c r="AC438" t="s">
        <v>3541</v>
      </c>
      <c r="AD438">
        <v>234773</v>
      </c>
      <c r="AE438" t="s">
        <v>75</v>
      </c>
      <c r="AF438" t="e">
        <f>VLOOKUP(AE438,empresas!B:D,3,FALSE)</f>
        <v>#N/A</v>
      </c>
    </row>
    <row r="439" spans="1:32" hidden="1" x14ac:dyDescent="0.25">
      <c r="A439" t="str">
        <f t="shared" si="6"/>
        <v>UPDATE operadores set no_empleado='12970', departamento_id=105, area_id=20,  direccion_id=3, estado='Activo', telefono='', rfc='RUPI911030NR3', calle='SALVADOR M. LIMA', colonia='INSURGENTES', cp='44490' WHERE id=953;</v>
      </c>
      <c r="B439">
        <v>953</v>
      </c>
      <c r="C439">
        <v>12970</v>
      </c>
      <c r="D439" t="s">
        <v>1648</v>
      </c>
      <c r="E439" t="s">
        <v>278</v>
      </c>
      <c r="F439" t="s">
        <v>279</v>
      </c>
      <c r="G439" t="s">
        <v>97</v>
      </c>
      <c r="H439">
        <f>VLOOKUP(G439,departamentos!B:C,2,FALSE)</f>
        <v>105</v>
      </c>
      <c r="I439" t="s">
        <v>146</v>
      </c>
      <c r="J439">
        <f>VLOOKUP(I439,areas!B:C,2,FALSE)</f>
        <v>20</v>
      </c>
      <c r="K439" t="s">
        <v>99</v>
      </c>
      <c r="L439">
        <f>VLOOKUP(K439,direcciones!B:C,2,FALSE)</f>
        <v>3</v>
      </c>
      <c r="M439" t="s">
        <v>133</v>
      </c>
      <c r="N439" t="s">
        <v>134</v>
      </c>
      <c r="O439" t="s">
        <v>41</v>
      </c>
      <c r="P439">
        <f>VLOOKUP(O439,plazas!C:G,5,FALSE)</f>
        <v>3</v>
      </c>
      <c r="Q439" t="s">
        <v>1649</v>
      </c>
      <c r="R439" t="s">
        <v>1650</v>
      </c>
      <c r="S439" t="s">
        <v>1264</v>
      </c>
      <c r="T439" t="s">
        <v>1265</v>
      </c>
      <c r="U439" t="s">
        <v>1266</v>
      </c>
      <c r="V439" t="s">
        <v>59</v>
      </c>
      <c r="AA439" t="s">
        <v>1651</v>
      </c>
      <c r="AB439" t="s">
        <v>1652</v>
      </c>
      <c r="AC439" t="s">
        <v>1269</v>
      </c>
      <c r="AD439">
        <v>44490</v>
      </c>
      <c r="AE439" t="s">
        <v>46</v>
      </c>
      <c r="AF439" t="e">
        <f>VLOOKUP(AE439,empresas!B:D,3,FALSE)</f>
        <v>#N/A</v>
      </c>
    </row>
    <row r="440" spans="1:32" x14ac:dyDescent="0.25">
      <c r="A440" t="e">
        <f t="shared" si="6"/>
        <v>#N/A</v>
      </c>
      <c r="B440">
        <v>955</v>
      </c>
      <c r="C440">
        <v>11321</v>
      </c>
      <c r="D440" t="s">
        <v>2884</v>
      </c>
      <c r="E440" t="s">
        <v>1151</v>
      </c>
      <c r="F440" t="s">
        <v>116</v>
      </c>
      <c r="G440" t="s">
        <v>132</v>
      </c>
      <c r="H440" t="e">
        <f>VLOOKUP(G440,departamentos!B:C,2,FALSE)</f>
        <v>#N/A</v>
      </c>
      <c r="I440" t="s">
        <v>50</v>
      </c>
      <c r="J440">
        <f>VLOOKUP(I440,areas!B:C,2,FALSE)</f>
        <v>3</v>
      </c>
      <c r="K440" t="s">
        <v>132</v>
      </c>
      <c r="L440">
        <f>VLOOKUP(K440,direcciones!B:C,2,FALSE)</f>
        <v>2</v>
      </c>
      <c r="M440" t="s">
        <v>220</v>
      </c>
      <c r="N440" t="s">
        <v>52</v>
      </c>
      <c r="O440" t="s">
        <v>157</v>
      </c>
      <c r="P440" t="e">
        <f>VLOOKUP(O440,plazas!C:G,5,FALSE)</f>
        <v>#N/A</v>
      </c>
      <c r="Q440" t="s">
        <v>2885</v>
      </c>
      <c r="R440" t="s">
        <v>2886</v>
      </c>
      <c r="S440" t="s">
        <v>1154</v>
      </c>
      <c r="T440" t="s">
        <v>1155</v>
      </c>
      <c r="V440" t="s">
        <v>59</v>
      </c>
      <c r="AA440" t="s">
        <v>2887</v>
      </c>
      <c r="AB440" t="s">
        <v>2888</v>
      </c>
      <c r="AC440" t="s">
        <v>2889</v>
      </c>
      <c r="AD440">
        <v>91303</v>
      </c>
      <c r="AE440" t="s">
        <v>75</v>
      </c>
      <c r="AF440" t="e">
        <f>VLOOKUP(AE440,empresas!B:D,3,FALSE)</f>
        <v>#N/A</v>
      </c>
    </row>
    <row r="441" spans="1:32" hidden="1" x14ac:dyDescent="0.25">
      <c r="A441" t="str">
        <f t="shared" si="6"/>
        <v>UPDATE operadores set no_empleado='17935', departamento_id=105, area_id=19,  direccion_id=3, estado='Baja', telefono='6241744777', rfc='MULJ760902CQ0', calle='CAMINO ALFARO', colonia='LOMAS DEL FARO', cp='23472' WHERE id=957;</v>
      </c>
      <c r="B441">
        <v>957</v>
      </c>
      <c r="C441">
        <v>17935</v>
      </c>
      <c r="D441" t="s">
        <v>2541</v>
      </c>
      <c r="E441" t="s">
        <v>96</v>
      </c>
      <c r="F441" t="s">
        <v>65</v>
      </c>
      <c r="G441" t="s">
        <v>97</v>
      </c>
      <c r="H441">
        <f>VLOOKUP(G441,departamentos!B:C,2,FALSE)</f>
        <v>105</v>
      </c>
      <c r="I441" t="s">
        <v>98</v>
      </c>
      <c r="J441">
        <f>VLOOKUP(I441,areas!B:C,2,FALSE)</f>
        <v>19</v>
      </c>
      <c r="K441" t="s">
        <v>99</v>
      </c>
      <c r="L441">
        <f>VLOOKUP(K441,direcciones!B:C,2,FALSE)</f>
        <v>3</v>
      </c>
      <c r="M441" t="s">
        <v>2304</v>
      </c>
      <c r="N441" t="s">
        <v>101</v>
      </c>
      <c r="O441" t="s">
        <v>53</v>
      </c>
      <c r="P441">
        <f>VLOOKUP(O441,plazas!C:G,5,FALSE)</f>
        <v>1</v>
      </c>
      <c r="Q441" t="s">
        <v>2542</v>
      </c>
      <c r="S441" t="s">
        <v>33</v>
      </c>
      <c r="V441" t="s">
        <v>34</v>
      </c>
      <c r="W441">
        <v>6241744777</v>
      </c>
      <c r="AA441" t="s">
        <v>2543</v>
      </c>
      <c r="AB441" t="s">
        <v>2544</v>
      </c>
      <c r="AC441" t="s">
        <v>2545</v>
      </c>
      <c r="AD441">
        <v>23472</v>
      </c>
      <c r="AE441" t="s">
        <v>75</v>
      </c>
      <c r="AF441" t="e">
        <f>VLOOKUP(AE441,empresas!B:D,3,FALSE)</f>
        <v>#N/A</v>
      </c>
    </row>
    <row r="442" spans="1:32" hidden="1" x14ac:dyDescent="0.25">
      <c r="A442" t="str">
        <f t="shared" si="6"/>
        <v>UPDATE operadores set no_empleado='16115', departamento_id=104, area_id=3,  direccion_id=7, estado='Activo', telefono='9623251291', rfc='HEMV980108FL0', calle='LACANTUN MZ 2, LT 6 DEPTO B', colonia='FRACC. COSTA VERDE', cp='30798' WHERE id=969;</v>
      </c>
      <c r="B442">
        <v>969</v>
      </c>
      <c r="C442">
        <v>16115</v>
      </c>
      <c r="D442" t="s">
        <v>3623</v>
      </c>
      <c r="E442" t="s">
        <v>235</v>
      </c>
      <c r="F442" t="s">
        <v>106</v>
      </c>
      <c r="G442" t="s">
        <v>260</v>
      </c>
      <c r="H442">
        <f>VLOOKUP(G442,departamentos!B:C,2,FALSE)</f>
        <v>104</v>
      </c>
      <c r="I442" t="s">
        <v>50</v>
      </c>
      <c r="J442">
        <f>VLOOKUP(I442,areas!B:C,2,FALSE)</f>
        <v>3</v>
      </c>
      <c r="K442" t="s">
        <v>108</v>
      </c>
      <c r="L442">
        <f>VLOOKUP(K442,direcciones!B:C,2,FALSE)</f>
        <v>7</v>
      </c>
      <c r="M442" t="s">
        <v>261</v>
      </c>
      <c r="N442" t="s">
        <v>52</v>
      </c>
      <c r="O442" t="s">
        <v>78</v>
      </c>
      <c r="P442">
        <f>VLOOKUP(O442,plazas!C:G,5,FALSE)</f>
        <v>8</v>
      </c>
      <c r="R442" t="s">
        <v>3624</v>
      </c>
      <c r="S442" t="s">
        <v>33</v>
      </c>
      <c r="V442" t="s">
        <v>59</v>
      </c>
      <c r="W442">
        <v>9623251291</v>
      </c>
      <c r="AA442" t="s">
        <v>3625</v>
      </c>
      <c r="AB442" t="s">
        <v>3626</v>
      </c>
      <c r="AC442" t="s">
        <v>3627</v>
      </c>
      <c r="AD442">
        <v>30798</v>
      </c>
      <c r="AE442" t="s">
        <v>271</v>
      </c>
      <c r="AF442">
        <f>VLOOKUP(AE442,empresas!B:D,3,FALSE)</f>
        <v>2</v>
      </c>
    </row>
    <row r="443" spans="1:32" hidden="1" x14ac:dyDescent="0.25">
      <c r="A443" t="str">
        <f t="shared" si="6"/>
        <v>UPDATE operadores set no_empleado='18010', departamento_id=12, area_id=5,  direccion_id=1, estado='Baja', telefono='3312541088', rfc='GOGA970721G41', calle='PORVENIR', colonia='CENTRO', cp='45500' WHERE id=1063;</v>
      </c>
      <c r="B443">
        <v>1063</v>
      </c>
      <c r="C443">
        <v>18010</v>
      </c>
      <c r="D443" t="s">
        <v>39</v>
      </c>
      <c r="E443" t="s">
        <v>26</v>
      </c>
      <c r="F443" t="s">
        <v>26</v>
      </c>
      <c r="G443" t="s">
        <v>27</v>
      </c>
      <c r="H443">
        <f>VLOOKUP(G443,departamentos!B:C,2,FALSE)</f>
        <v>12</v>
      </c>
      <c r="I443" t="s">
        <v>28</v>
      </c>
      <c r="J443">
        <f>VLOOKUP(I443,areas!B:C,2,FALSE)</f>
        <v>5</v>
      </c>
      <c r="K443" t="s">
        <v>28</v>
      </c>
      <c r="L443">
        <f>VLOOKUP(K443,direcciones!B:C,2,FALSE)</f>
        <v>1</v>
      </c>
      <c r="M443" t="s">
        <v>29</v>
      </c>
      <c r="N443" t="s">
        <v>40</v>
      </c>
      <c r="O443" t="s">
        <v>41</v>
      </c>
      <c r="P443">
        <f>VLOOKUP(O443,plazas!C:G,5,FALSE)</f>
        <v>3</v>
      </c>
      <c r="R443" t="s">
        <v>42</v>
      </c>
      <c r="S443" t="s">
        <v>33</v>
      </c>
      <c r="V443" t="s">
        <v>34</v>
      </c>
      <c r="W443">
        <v>3312541088</v>
      </c>
      <c r="AA443" t="s">
        <v>43</v>
      </c>
      <c r="AB443" t="s">
        <v>44</v>
      </c>
      <c r="AC443" t="s">
        <v>45</v>
      </c>
      <c r="AD443">
        <v>45500</v>
      </c>
      <c r="AE443" t="s">
        <v>46</v>
      </c>
      <c r="AF443" t="e">
        <f>VLOOKUP(AE443,empresas!B:D,3,FALSE)</f>
        <v>#N/A</v>
      </c>
    </row>
    <row r="444" spans="1:32" hidden="1" x14ac:dyDescent="0.25">
      <c r="A444" t="str">
        <f t="shared" si="6"/>
        <v>UPDATE operadores set no_empleado='18667', departamento_id=12, area_id=5,  direccion_id=1, estado='Activo', telefono='6241925680', rfc='COTA951205JAA', calle='SIN NOMBRE', colonia='CARIBE BAJO', cp='23477' WHERE id=;</v>
      </c>
      <c r="C444">
        <v>18667</v>
      </c>
      <c r="D444" t="s">
        <v>64</v>
      </c>
      <c r="E444" t="s">
        <v>65</v>
      </c>
      <c r="F444" t="s">
        <v>65</v>
      </c>
      <c r="G444" t="s">
        <v>27</v>
      </c>
      <c r="H444">
        <f>VLOOKUP(G444,departamentos!B:C,2,FALSE)</f>
        <v>12</v>
      </c>
      <c r="I444" t="s">
        <v>28</v>
      </c>
      <c r="J444">
        <f>VLOOKUP(I444,areas!B:C,2,FALSE)</f>
        <v>5</v>
      </c>
      <c r="K444" t="s">
        <v>28</v>
      </c>
      <c r="L444">
        <f>VLOOKUP(K444,direcciones!B:C,2,FALSE)</f>
        <v>1</v>
      </c>
      <c r="M444" t="s">
        <v>66</v>
      </c>
      <c r="N444" t="s">
        <v>67</v>
      </c>
      <c r="O444" t="s">
        <v>53</v>
      </c>
      <c r="P444">
        <f>VLOOKUP(O444,plazas!C:G,5,FALSE)</f>
        <v>1</v>
      </c>
      <c r="R444" t="s">
        <v>68</v>
      </c>
      <c r="S444" t="s">
        <v>69</v>
      </c>
      <c r="T444" t="s">
        <v>70</v>
      </c>
      <c r="U444" t="s">
        <v>71</v>
      </c>
      <c r="V444" t="s">
        <v>59</v>
      </c>
      <c r="W444">
        <v>6241925680</v>
      </c>
      <c r="AA444" t="s">
        <v>72</v>
      </c>
      <c r="AB444" t="s">
        <v>73</v>
      </c>
      <c r="AC444" t="s">
        <v>74</v>
      </c>
      <c r="AD444">
        <v>23477</v>
      </c>
      <c r="AE444" t="s">
        <v>75</v>
      </c>
      <c r="AF444" t="e">
        <f>VLOOKUP(AE444,empresas!B:D,3,FALSE)</f>
        <v>#N/A</v>
      </c>
    </row>
    <row r="445" spans="1:32" hidden="1" x14ac:dyDescent="0.25">
      <c r="A445" t="str">
        <f t="shared" si="6"/>
        <v>UPDATE operadores set no_empleado='18740', departamento_id=105, area_id=19,  direccion_id=3, estado='Activo', telefono='6242294238', rfc='GAOA800708J23', calle='SIN NOMBRE', colonia='CARIBE BAJO', cp='23477' WHERE id=;</v>
      </c>
      <c r="C445">
        <v>18740</v>
      </c>
      <c r="D445" t="s">
        <v>95</v>
      </c>
      <c r="E445" t="s">
        <v>96</v>
      </c>
      <c r="F445" t="s">
        <v>65</v>
      </c>
      <c r="G445" t="s">
        <v>97</v>
      </c>
      <c r="H445">
        <f>VLOOKUP(G445,departamentos!B:C,2,FALSE)</f>
        <v>105</v>
      </c>
      <c r="I445" t="s">
        <v>98</v>
      </c>
      <c r="J445">
        <f>VLOOKUP(I445,areas!B:C,2,FALSE)</f>
        <v>19</v>
      </c>
      <c r="K445" t="s">
        <v>99</v>
      </c>
      <c r="L445">
        <f>VLOOKUP(K445,direcciones!B:C,2,FALSE)</f>
        <v>3</v>
      </c>
      <c r="M445" t="s">
        <v>100</v>
      </c>
      <c r="N445" t="s">
        <v>101</v>
      </c>
      <c r="O445" t="s">
        <v>53</v>
      </c>
      <c r="P445">
        <f>VLOOKUP(O445,plazas!C:G,5,FALSE)</f>
        <v>1</v>
      </c>
      <c r="R445" t="s">
        <v>102</v>
      </c>
      <c r="S445" t="s">
        <v>33</v>
      </c>
      <c r="V445" t="s">
        <v>59</v>
      </c>
      <c r="W445">
        <v>6242294238</v>
      </c>
      <c r="AA445" t="s">
        <v>103</v>
      </c>
      <c r="AB445" t="s">
        <v>73</v>
      </c>
      <c r="AC445" t="s">
        <v>74</v>
      </c>
      <c r="AD445">
        <v>23477</v>
      </c>
      <c r="AE445" t="s">
        <v>75</v>
      </c>
      <c r="AF445" t="e">
        <f>VLOOKUP(AE445,empresas!B:D,3,FALSE)</f>
        <v>#N/A</v>
      </c>
    </row>
    <row r="446" spans="1:32" hidden="1" x14ac:dyDescent="0.25">
      <c r="A446" t="str">
        <f t="shared" si="6"/>
        <v>UPDATE operadores set no_empleado='13607', departamento_id=102, area_id=3,  direccion_id=7, estado='Baja', telefono='0', rfc='GOOA810217PZ8', calle='CALLE 3 VIRGENES133', colonia='SANTA FE', cp='23080' WHERE id=;</v>
      </c>
      <c r="C446">
        <v>13607</v>
      </c>
      <c r="D446" t="s">
        <v>104</v>
      </c>
      <c r="E446" t="s">
        <v>105</v>
      </c>
      <c r="F446" t="s">
        <v>106</v>
      </c>
      <c r="G446" t="s">
        <v>107</v>
      </c>
      <c r="H446">
        <f>VLOOKUP(G446,departamentos!B:C,2,FALSE)</f>
        <v>102</v>
      </c>
      <c r="I446" t="s">
        <v>50</v>
      </c>
      <c r="J446">
        <f>VLOOKUP(I446,areas!B:C,2,FALSE)</f>
        <v>3</v>
      </c>
      <c r="K446" t="s">
        <v>108</v>
      </c>
      <c r="L446">
        <f>VLOOKUP(K446,direcciones!B:C,2,FALSE)</f>
        <v>7</v>
      </c>
      <c r="M446" t="s">
        <v>51</v>
      </c>
      <c r="N446" t="s">
        <v>52</v>
      </c>
      <c r="O446" t="s">
        <v>53</v>
      </c>
      <c r="P446">
        <f>VLOOKUP(O446,plazas!C:G,5,FALSE)</f>
        <v>1</v>
      </c>
      <c r="Q446" t="s">
        <v>109</v>
      </c>
      <c r="R446" t="s">
        <v>110</v>
      </c>
      <c r="S446" t="s">
        <v>33</v>
      </c>
      <c r="V446" t="s">
        <v>34</v>
      </c>
      <c r="W446">
        <v>0</v>
      </c>
      <c r="AA446" t="s">
        <v>111</v>
      </c>
      <c r="AB446" t="s">
        <v>112</v>
      </c>
      <c r="AC446" t="s">
        <v>37</v>
      </c>
      <c r="AD446">
        <v>23080</v>
      </c>
      <c r="AE446" t="s">
        <v>113</v>
      </c>
      <c r="AF446" t="e">
        <f>VLOOKUP(AE446,empresas!B:D,3,FALSE)</f>
        <v>#N/A</v>
      </c>
    </row>
    <row r="447" spans="1:32" hidden="1" x14ac:dyDescent="0.25">
      <c r="A447" t="e">
        <f t="shared" si="6"/>
        <v>#N/A</v>
      </c>
      <c r="C447">
        <v>18063</v>
      </c>
      <c r="D447" t="s">
        <v>128</v>
      </c>
      <c r="E447" t="s">
        <v>129</v>
      </c>
      <c r="F447" t="s">
        <v>130</v>
      </c>
      <c r="G447" t="s">
        <v>131</v>
      </c>
      <c r="H447" t="e">
        <f>VLOOKUP(G447,departamentos!B:C,2,FALSE)</f>
        <v>#N/A</v>
      </c>
      <c r="I447" t="s">
        <v>50</v>
      </c>
      <c r="J447">
        <f>VLOOKUP(I447,areas!B:C,2,FALSE)</f>
        <v>3</v>
      </c>
      <c r="K447" t="s">
        <v>132</v>
      </c>
      <c r="L447">
        <f>VLOOKUP(K447,direcciones!B:C,2,FALSE)</f>
        <v>2</v>
      </c>
      <c r="M447" t="s">
        <v>133</v>
      </c>
      <c r="N447" t="s">
        <v>134</v>
      </c>
      <c r="O447" t="s">
        <v>41</v>
      </c>
      <c r="P447">
        <f>VLOOKUP(O447,plazas!C:G,5,FALSE)</f>
        <v>3</v>
      </c>
      <c r="R447" t="s">
        <v>135</v>
      </c>
      <c r="S447" t="s">
        <v>136</v>
      </c>
      <c r="T447" t="s">
        <v>137</v>
      </c>
      <c r="U447" t="s">
        <v>138</v>
      </c>
      <c r="V447" t="s">
        <v>59</v>
      </c>
      <c r="W447">
        <v>3332510821</v>
      </c>
      <c r="AA447" t="s">
        <v>139</v>
      </c>
      <c r="AB447" t="s">
        <v>140</v>
      </c>
      <c r="AC447" t="s">
        <v>141</v>
      </c>
      <c r="AD447">
        <v>44900</v>
      </c>
      <c r="AE447" t="s">
        <v>46</v>
      </c>
      <c r="AF447" t="e">
        <f>VLOOKUP(AE447,empresas!B:D,3,FALSE)</f>
        <v>#N/A</v>
      </c>
    </row>
    <row r="448" spans="1:32" hidden="1" x14ac:dyDescent="0.25">
      <c r="A448" t="e">
        <f t="shared" si="6"/>
        <v>#N/A</v>
      </c>
      <c r="C448">
        <v>18371</v>
      </c>
      <c r="D448" t="s">
        <v>203</v>
      </c>
      <c r="E448" t="s">
        <v>129</v>
      </c>
      <c r="F448" t="s">
        <v>130</v>
      </c>
      <c r="G448" t="s">
        <v>131</v>
      </c>
      <c r="H448" t="e">
        <f>VLOOKUP(G448,departamentos!B:C,2,FALSE)</f>
        <v>#N/A</v>
      </c>
      <c r="I448" t="s">
        <v>50</v>
      </c>
      <c r="J448">
        <f>VLOOKUP(I448,areas!B:C,2,FALSE)</f>
        <v>3</v>
      </c>
      <c r="K448" t="s">
        <v>132</v>
      </c>
      <c r="L448">
        <f>VLOOKUP(K448,direcciones!B:C,2,FALSE)</f>
        <v>2</v>
      </c>
      <c r="M448" t="s">
        <v>133</v>
      </c>
      <c r="N448" t="s">
        <v>134</v>
      </c>
      <c r="O448" t="s">
        <v>41</v>
      </c>
      <c r="P448">
        <f>VLOOKUP(O448,plazas!C:G,5,FALSE)</f>
        <v>3</v>
      </c>
      <c r="R448" t="s">
        <v>204</v>
      </c>
      <c r="S448" t="s">
        <v>33</v>
      </c>
      <c r="V448" t="s">
        <v>34</v>
      </c>
      <c r="W448">
        <v>3337024574</v>
      </c>
      <c r="AA448" t="s">
        <v>205</v>
      </c>
      <c r="AB448" t="s">
        <v>206</v>
      </c>
      <c r="AC448" t="s">
        <v>207</v>
      </c>
      <c r="AD448">
        <v>45408</v>
      </c>
      <c r="AE448" t="s">
        <v>46</v>
      </c>
      <c r="AF448" t="e">
        <f>VLOOKUP(AE448,empresas!B:D,3,FALSE)</f>
        <v>#N/A</v>
      </c>
    </row>
    <row r="449" spans="1:32" hidden="1" x14ac:dyDescent="0.25">
      <c r="A449" t="str">
        <f t="shared" si="6"/>
        <v>UPDATE operadores set no_empleado='12060', departamento_id=105, area_id=20,  direccion_id=3, estado='Activo', telefono='8148913', rfc='SEMA920330C11', calle='AV. ESTE', colonia='FEDERAL', cp='91140' WHERE id=;</v>
      </c>
      <c r="C449">
        <v>12060</v>
      </c>
      <c r="D449" t="s">
        <v>218</v>
      </c>
      <c r="E449" t="s">
        <v>219</v>
      </c>
      <c r="F449" t="s">
        <v>116</v>
      </c>
      <c r="G449" t="s">
        <v>97</v>
      </c>
      <c r="H449">
        <f>VLOOKUP(G449,departamentos!B:C,2,FALSE)</f>
        <v>105</v>
      </c>
      <c r="I449" t="s">
        <v>146</v>
      </c>
      <c r="J449">
        <f>VLOOKUP(I449,areas!B:C,2,FALSE)</f>
        <v>20</v>
      </c>
      <c r="K449" t="s">
        <v>99</v>
      </c>
      <c r="L449">
        <f>VLOOKUP(K449,direcciones!B:C,2,FALSE)</f>
        <v>3</v>
      </c>
      <c r="M449" t="s">
        <v>220</v>
      </c>
      <c r="N449" t="s">
        <v>52</v>
      </c>
      <c r="O449" t="s">
        <v>157</v>
      </c>
      <c r="P449" t="e">
        <f>VLOOKUP(O449,plazas!C:G,5,FALSE)</f>
        <v>#N/A</v>
      </c>
      <c r="Q449" t="s">
        <v>221</v>
      </c>
      <c r="R449" t="s">
        <v>222</v>
      </c>
      <c r="S449" t="s">
        <v>223</v>
      </c>
      <c r="T449" t="s">
        <v>224</v>
      </c>
      <c r="U449" t="s">
        <v>225</v>
      </c>
      <c r="V449" t="s">
        <v>59</v>
      </c>
      <c r="W449">
        <v>8148913</v>
      </c>
      <c r="AA449" t="s">
        <v>226</v>
      </c>
      <c r="AB449" t="s">
        <v>227</v>
      </c>
      <c r="AC449" t="s">
        <v>228</v>
      </c>
      <c r="AD449">
        <v>91140</v>
      </c>
      <c r="AE449" t="s">
        <v>75</v>
      </c>
      <c r="AF449" t="e">
        <f>VLOOKUP(AE449,empresas!B:D,3,FALSE)</f>
        <v>#N/A</v>
      </c>
    </row>
    <row r="450" spans="1:32" hidden="1" x14ac:dyDescent="0.25">
      <c r="A450" t="str">
        <f t="shared" si="6"/>
        <v>UPDATE operadores set no_empleado='18244', departamento_id=12, area_id=5,  direccion_id=1, estado='Baja', telefono='3318430031', rfc='VAGA901009115', calle='REP DE CUBA', colonia='LOMAS DE TLAQUEPAQUE', cp='45559' WHERE id=;</v>
      </c>
      <c r="C450">
        <v>18244</v>
      </c>
      <c r="D450" t="s">
        <v>229</v>
      </c>
      <c r="E450" t="s">
        <v>65</v>
      </c>
      <c r="F450" t="s">
        <v>65</v>
      </c>
      <c r="G450" t="s">
        <v>27</v>
      </c>
      <c r="H450">
        <f>VLOOKUP(G450,departamentos!B:C,2,FALSE)</f>
        <v>12</v>
      </c>
      <c r="I450" t="s">
        <v>28</v>
      </c>
      <c r="J450">
        <f>VLOOKUP(I450,areas!B:C,2,FALSE)</f>
        <v>5</v>
      </c>
      <c r="K450" t="s">
        <v>28</v>
      </c>
      <c r="L450">
        <f>VLOOKUP(K450,direcciones!B:C,2,FALSE)</f>
        <v>1</v>
      </c>
      <c r="M450" t="s">
        <v>29</v>
      </c>
      <c r="N450" t="s">
        <v>40</v>
      </c>
      <c r="O450" t="s">
        <v>41</v>
      </c>
      <c r="P450">
        <f>VLOOKUP(O450,plazas!C:G,5,FALSE)</f>
        <v>3</v>
      </c>
      <c r="R450" t="s">
        <v>230</v>
      </c>
      <c r="S450" t="s">
        <v>33</v>
      </c>
      <c r="V450" t="s">
        <v>34</v>
      </c>
      <c r="W450">
        <v>3318430031</v>
      </c>
      <c r="AA450" t="s">
        <v>231</v>
      </c>
      <c r="AB450" t="s">
        <v>232</v>
      </c>
      <c r="AC450" t="s">
        <v>233</v>
      </c>
      <c r="AD450">
        <v>45559</v>
      </c>
      <c r="AE450" t="s">
        <v>46</v>
      </c>
      <c r="AF450" t="e">
        <f>VLOOKUP(AE450,empresas!B:D,3,FALSE)</f>
        <v>#N/A</v>
      </c>
    </row>
    <row r="451" spans="1:32" hidden="1" x14ac:dyDescent="0.25">
      <c r="A451" t="str">
        <f t="shared" ref="A451:A514" si="7">CONCATENATE("UPDATE operadores set no_empleado='",C451,"', departamento_id=",H451,", area_id=",J451,",  direccion_id=",L451,", estado='",V451,"', telefono='",W451,"', rfc='",AA451,"', calle='",AB451,"', colonia='",AC451,"', cp='",AD451,"' WHERE id=",B451,";")</f>
        <v>UPDATE operadores set no_empleado='18055', departamento_id=12, area_id=5,  direccion_id=1, estado='Baja', telefono='6121594698', rfc='AEMA9204249T6', calle='URBANO ANGULO', colonia='3 DE MAYO', cp='23075' WHERE id=;</v>
      </c>
      <c r="C451">
        <v>18055</v>
      </c>
      <c r="D451" t="s">
        <v>272</v>
      </c>
      <c r="E451" t="s">
        <v>65</v>
      </c>
      <c r="F451" t="s">
        <v>65</v>
      </c>
      <c r="G451" t="s">
        <v>27</v>
      </c>
      <c r="H451">
        <f>VLOOKUP(G451,departamentos!B:C,2,FALSE)</f>
        <v>12</v>
      </c>
      <c r="I451" t="s">
        <v>28</v>
      </c>
      <c r="J451">
        <f>VLOOKUP(I451,areas!B:C,2,FALSE)</f>
        <v>5</v>
      </c>
      <c r="K451" t="s">
        <v>28</v>
      </c>
      <c r="L451">
        <f>VLOOKUP(K451,direcciones!B:C,2,FALSE)</f>
        <v>1</v>
      </c>
      <c r="M451" t="s">
        <v>29</v>
      </c>
      <c r="N451" t="s">
        <v>52</v>
      </c>
      <c r="O451" t="s">
        <v>53</v>
      </c>
      <c r="P451">
        <f>VLOOKUP(O451,plazas!C:G,5,FALSE)</f>
        <v>1</v>
      </c>
      <c r="R451" t="s">
        <v>273</v>
      </c>
      <c r="S451" t="s">
        <v>33</v>
      </c>
      <c r="V451" t="s">
        <v>34</v>
      </c>
      <c r="W451">
        <v>6121594698</v>
      </c>
      <c r="AA451" t="s">
        <v>274</v>
      </c>
      <c r="AB451" t="s">
        <v>275</v>
      </c>
      <c r="AC451" t="s">
        <v>276</v>
      </c>
      <c r="AD451">
        <v>23075</v>
      </c>
      <c r="AE451" t="s">
        <v>75</v>
      </c>
      <c r="AF451" t="e">
        <f>VLOOKUP(AE451,empresas!B:D,3,FALSE)</f>
        <v>#N/A</v>
      </c>
    </row>
    <row r="452" spans="1:32" hidden="1" x14ac:dyDescent="0.25">
      <c r="A452" t="str">
        <f t="shared" si="7"/>
        <v>UPDATE operadores set no_empleado='17736', departamento_id=105, area_id=20,  direccion_id=3, estado='Activo', telefono='3141728067', rfc='AEAA860604TK4', calle='ANGEL DE SICILIA', colonia='VALLE PARAISO', cp='28844' WHERE id=;</v>
      </c>
      <c r="C452">
        <v>17736</v>
      </c>
      <c r="D452" t="s">
        <v>277</v>
      </c>
      <c r="E452" t="s">
        <v>278</v>
      </c>
      <c r="F452" t="s">
        <v>279</v>
      </c>
      <c r="G452" t="s">
        <v>97</v>
      </c>
      <c r="H452">
        <f>VLOOKUP(G452,departamentos!B:C,2,FALSE)</f>
        <v>105</v>
      </c>
      <c r="I452" t="s">
        <v>146</v>
      </c>
      <c r="J452">
        <f>VLOOKUP(I452,areas!B:C,2,FALSE)</f>
        <v>20</v>
      </c>
      <c r="K452" t="s">
        <v>99</v>
      </c>
      <c r="L452">
        <f>VLOOKUP(K452,direcciones!B:C,2,FALSE)</f>
        <v>3</v>
      </c>
      <c r="M452" t="s">
        <v>133</v>
      </c>
      <c r="N452" t="s">
        <v>52</v>
      </c>
      <c r="O452" t="s">
        <v>280</v>
      </c>
      <c r="P452">
        <f>VLOOKUP(O452,plazas!C:G,5,FALSE)</f>
        <v>14</v>
      </c>
      <c r="Q452" t="s">
        <v>281</v>
      </c>
      <c r="R452" t="s">
        <v>282</v>
      </c>
      <c r="S452" t="s">
        <v>33</v>
      </c>
      <c r="V452" t="s">
        <v>59</v>
      </c>
      <c r="W452">
        <v>3141728067</v>
      </c>
      <c r="AA452" t="s">
        <v>283</v>
      </c>
      <c r="AB452" t="s">
        <v>284</v>
      </c>
      <c r="AC452" t="s">
        <v>285</v>
      </c>
      <c r="AD452">
        <v>28844</v>
      </c>
      <c r="AE452" t="s">
        <v>217</v>
      </c>
      <c r="AF452">
        <f>VLOOKUP(AE452,empresas!B:D,3,FALSE)</f>
        <v>11</v>
      </c>
    </row>
    <row r="453" spans="1:32" hidden="1" x14ac:dyDescent="0.25">
      <c r="A453" t="str">
        <f t="shared" si="7"/>
        <v>UPDATE operadores set no_empleado='18431', departamento_id=105, area_id=20,  direccion_id=3, estado='Activo', telefono='6561861303', rfc='DEAA961024QJ8', calle='MARTINIANO NUÑEZ', colonia='INDECO', cp='23070' WHERE id=;</v>
      </c>
      <c r="C453">
        <v>18431</v>
      </c>
      <c r="D453" t="s">
        <v>306</v>
      </c>
      <c r="E453" t="s">
        <v>296</v>
      </c>
      <c r="F453" t="s">
        <v>297</v>
      </c>
      <c r="G453" t="s">
        <v>97</v>
      </c>
      <c r="H453">
        <f>VLOOKUP(G453,departamentos!B:C,2,FALSE)</f>
        <v>105</v>
      </c>
      <c r="I453" t="s">
        <v>146</v>
      </c>
      <c r="J453">
        <f>VLOOKUP(I453,areas!B:C,2,FALSE)</f>
        <v>20</v>
      </c>
      <c r="K453" t="s">
        <v>99</v>
      </c>
      <c r="L453">
        <f>VLOOKUP(K453,direcciones!B:C,2,FALSE)</f>
        <v>3</v>
      </c>
      <c r="M453" t="s">
        <v>51</v>
      </c>
      <c r="N453" t="s">
        <v>52</v>
      </c>
      <c r="O453" t="s">
        <v>53</v>
      </c>
      <c r="P453">
        <f>VLOOKUP(O453,plazas!C:G,5,FALSE)</f>
        <v>1</v>
      </c>
      <c r="Q453" t="s">
        <v>307</v>
      </c>
      <c r="R453" t="s">
        <v>308</v>
      </c>
      <c r="S453" t="s">
        <v>309</v>
      </c>
      <c r="T453" t="s">
        <v>310</v>
      </c>
      <c r="U453" t="s">
        <v>311</v>
      </c>
      <c r="V453" t="s">
        <v>59</v>
      </c>
      <c r="W453">
        <v>6561861303</v>
      </c>
      <c r="AA453" t="s">
        <v>312</v>
      </c>
      <c r="AB453" t="s">
        <v>313</v>
      </c>
      <c r="AC453" t="s">
        <v>314</v>
      </c>
      <c r="AD453">
        <v>23070</v>
      </c>
      <c r="AE453" t="s">
        <v>63</v>
      </c>
      <c r="AF453" t="e">
        <f>VLOOKUP(AE453,empresas!B:D,3,FALSE)</f>
        <v>#N/A</v>
      </c>
    </row>
    <row r="454" spans="1:32" hidden="1" x14ac:dyDescent="0.25">
      <c r="A454" t="str">
        <f t="shared" si="7"/>
        <v>UPDATE operadores set no_empleado='18414', departamento_id=12, area_id=5,  direccion_id=1, estado='', telefono='3321464664', rfc='PAGA991214SB9', calle='ISLA MADEIRA', colonia='LA CRUZ RESIDENCIAL', cp='44950' WHERE id=;</v>
      </c>
      <c r="C454">
        <v>18414</v>
      </c>
      <c r="D454" t="s">
        <v>333</v>
      </c>
      <c r="E454" t="s">
        <v>26</v>
      </c>
      <c r="F454" t="s">
        <v>26</v>
      </c>
      <c r="G454" t="s">
        <v>27</v>
      </c>
      <c r="H454">
        <f>VLOOKUP(G454,departamentos!B:C,2,FALSE)</f>
        <v>12</v>
      </c>
      <c r="I454" t="s">
        <v>28</v>
      </c>
      <c r="J454">
        <f>VLOOKUP(I454,areas!B:C,2,FALSE)</f>
        <v>5</v>
      </c>
      <c r="K454" t="s">
        <v>28</v>
      </c>
      <c r="L454">
        <f>VLOOKUP(K454,direcciones!B:C,2,FALSE)</f>
        <v>1</v>
      </c>
      <c r="M454" t="s">
        <v>29</v>
      </c>
      <c r="N454" t="s">
        <v>40</v>
      </c>
      <c r="O454" t="s">
        <v>41</v>
      </c>
      <c r="P454">
        <f>VLOOKUP(O454,plazas!C:G,5,FALSE)</f>
        <v>3</v>
      </c>
      <c r="R454" t="s">
        <v>334</v>
      </c>
      <c r="S454" t="s">
        <v>33</v>
      </c>
      <c r="W454">
        <v>3321464664</v>
      </c>
      <c r="X454" t="s">
        <v>335</v>
      </c>
      <c r="Y454" t="s">
        <v>90</v>
      </c>
      <c r="Z454" s="1">
        <v>45627</v>
      </c>
      <c r="AA454" t="s">
        <v>336</v>
      </c>
      <c r="AB454" t="s">
        <v>337</v>
      </c>
      <c r="AC454" t="s">
        <v>338</v>
      </c>
      <c r="AD454">
        <v>44950</v>
      </c>
      <c r="AE454" t="s">
        <v>46</v>
      </c>
      <c r="AF454" t="e">
        <f>VLOOKUP(AE454,empresas!B:D,3,FALSE)</f>
        <v>#N/A</v>
      </c>
    </row>
    <row r="455" spans="1:32" hidden="1" x14ac:dyDescent="0.25">
      <c r="A455" t="str">
        <f t="shared" si="7"/>
        <v>UPDATE operadores set no_empleado='16338', departamento_id=105, area_id=19,  direccion_id=3, estado='Baja', telefono='6623880811', rfc='AAZA960423FL4', calle='CAMINO LOS CUATES', colonia='BELLA VISTA', cp='83050' WHERE id=;</v>
      </c>
      <c r="C455">
        <v>16338</v>
      </c>
      <c r="D455" t="s">
        <v>352</v>
      </c>
      <c r="E455" t="s">
        <v>353</v>
      </c>
      <c r="F455" t="s">
        <v>354</v>
      </c>
      <c r="G455" t="s">
        <v>97</v>
      </c>
      <c r="H455">
        <f>VLOOKUP(G455,departamentos!B:C,2,FALSE)</f>
        <v>105</v>
      </c>
      <c r="I455" t="s">
        <v>98</v>
      </c>
      <c r="J455">
        <f>VLOOKUP(I455,areas!B:C,2,FALSE)</f>
        <v>19</v>
      </c>
      <c r="K455" t="s">
        <v>99</v>
      </c>
      <c r="L455">
        <f>VLOOKUP(K455,direcciones!B:C,2,FALSE)</f>
        <v>3</v>
      </c>
      <c r="M455" t="s">
        <v>355</v>
      </c>
      <c r="N455" t="s">
        <v>148</v>
      </c>
      <c r="O455" t="s">
        <v>31</v>
      </c>
      <c r="P455">
        <f>VLOOKUP(O455,plazas!C:G,5,FALSE)</f>
        <v>4</v>
      </c>
      <c r="R455" t="s">
        <v>356</v>
      </c>
      <c r="S455" t="s">
        <v>33</v>
      </c>
      <c r="V455" t="s">
        <v>34</v>
      </c>
      <c r="W455">
        <v>6623880811</v>
      </c>
      <c r="AA455" t="s">
        <v>357</v>
      </c>
      <c r="AB455" t="s">
        <v>358</v>
      </c>
      <c r="AC455" t="s">
        <v>359</v>
      </c>
      <c r="AD455">
        <v>83050</v>
      </c>
      <c r="AE455" t="s">
        <v>345</v>
      </c>
      <c r="AF455" t="e">
        <f>VLOOKUP(AE455,empresas!B:D,3,FALSE)</f>
        <v>#N/A</v>
      </c>
    </row>
    <row r="456" spans="1:32" hidden="1" x14ac:dyDescent="0.25">
      <c r="A456" t="str">
        <f t="shared" si="7"/>
        <v>UPDATE operadores set no_empleado='15742', departamento_id=13, area_id=20,  direccion_id=3, estado='Activo', telefono='6242614155', rfc='OEDA960706136', calle='S NOMBRE MZA 17', colonia='AMPL SANTA ROSA', cp='23428' WHERE id=;</v>
      </c>
      <c r="C456">
        <v>15742</v>
      </c>
      <c r="D456" t="s">
        <v>360</v>
      </c>
      <c r="E456" t="s">
        <v>166</v>
      </c>
      <c r="F456" t="s">
        <v>144</v>
      </c>
      <c r="G456" t="s">
        <v>145</v>
      </c>
      <c r="H456">
        <f>VLOOKUP(G456,departamentos!B:C,2,FALSE)</f>
        <v>13</v>
      </c>
      <c r="I456" t="s">
        <v>146</v>
      </c>
      <c r="J456">
        <f>VLOOKUP(I456,areas!B:C,2,FALSE)</f>
        <v>20</v>
      </c>
      <c r="K456" t="s">
        <v>99</v>
      </c>
      <c r="L456">
        <f>VLOOKUP(K456,direcciones!B:C,2,FALSE)</f>
        <v>3</v>
      </c>
      <c r="M456" t="s">
        <v>327</v>
      </c>
      <c r="N456" t="s">
        <v>67</v>
      </c>
      <c r="O456" t="s">
        <v>53</v>
      </c>
      <c r="P456">
        <f>VLOOKUP(O456,plazas!C:G,5,FALSE)</f>
        <v>1</v>
      </c>
      <c r="Q456" t="s">
        <v>361</v>
      </c>
      <c r="R456" t="s">
        <v>362</v>
      </c>
      <c r="S456" t="s">
        <v>33</v>
      </c>
      <c r="V456" t="s">
        <v>59</v>
      </c>
      <c r="W456">
        <v>6242614155</v>
      </c>
      <c r="AA456" t="s">
        <v>363</v>
      </c>
      <c r="AB456" t="s">
        <v>364</v>
      </c>
      <c r="AC456" t="s">
        <v>365</v>
      </c>
      <c r="AD456">
        <v>23428</v>
      </c>
      <c r="AE456" t="s">
        <v>75</v>
      </c>
      <c r="AF456" t="e">
        <f>VLOOKUP(AE456,empresas!B:D,3,FALSE)</f>
        <v>#N/A</v>
      </c>
    </row>
    <row r="457" spans="1:32" hidden="1" x14ac:dyDescent="0.25">
      <c r="A457" t="str">
        <f t="shared" si="7"/>
        <v>UPDATE operadores set no_empleado='17884', departamento_id=12, area_id=5,  direccion_id=1, estado='Baja', telefono='2282225745', rfc='HEMA990125RZ2', calle='AV LOS PINOS', colonia='VERACRUZ', cp='91018' WHERE id=;</v>
      </c>
      <c r="C457">
        <v>17884</v>
      </c>
      <c r="D457" t="s">
        <v>371</v>
      </c>
      <c r="E457" t="s">
        <v>26</v>
      </c>
      <c r="F457" t="s">
        <v>26</v>
      </c>
      <c r="G457" t="s">
        <v>27</v>
      </c>
      <c r="H457">
        <f>VLOOKUP(G457,departamentos!B:C,2,FALSE)</f>
        <v>12</v>
      </c>
      <c r="I457" t="s">
        <v>28</v>
      </c>
      <c r="J457">
        <f>VLOOKUP(I457,areas!B:C,2,FALSE)</f>
        <v>5</v>
      </c>
      <c r="K457" t="s">
        <v>28</v>
      </c>
      <c r="L457">
        <f>VLOOKUP(K457,direcciones!B:C,2,FALSE)</f>
        <v>1</v>
      </c>
      <c r="M457" t="s">
        <v>29</v>
      </c>
      <c r="N457" t="s">
        <v>262</v>
      </c>
      <c r="O457" t="s">
        <v>263</v>
      </c>
      <c r="P457">
        <f>VLOOKUP(O457,plazas!C:G,5,FALSE)</f>
        <v>9</v>
      </c>
      <c r="R457" t="s">
        <v>372</v>
      </c>
      <c r="S457" t="s">
        <v>33</v>
      </c>
      <c r="V457" t="s">
        <v>34</v>
      </c>
      <c r="W457">
        <v>2282225745</v>
      </c>
      <c r="AA457" t="s">
        <v>373</v>
      </c>
      <c r="AB457" t="s">
        <v>374</v>
      </c>
      <c r="AC457" t="s">
        <v>147</v>
      </c>
      <c r="AD457">
        <v>91018</v>
      </c>
      <c r="AE457" t="s">
        <v>271</v>
      </c>
      <c r="AF457">
        <f>VLOOKUP(AE457,empresas!B:D,3,FALSE)</f>
        <v>2</v>
      </c>
    </row>
    <row r="458" spans="1:32" hidden="1" x14ac:dyDescent="0.25">
      <c r="A458" t="str">
        <f t="shared" si="7"/>
        <v>UPDATE operadores set no_empleado='18131', departamento_id=12, area_id=5,  direccion_id=1, estado='Baja', telefono='3338761689', rfc='AIRA021024DP8', calle='LOMA ESTRELLA', colonia='LOMA BONITA', cp='45405' WHERE id=;</v>
      </c>
      <c r="C458">
        <v>18131</v>
      </c>
      <c r="D458" t="s">
        <v>393</v>
      </c>
      <c r="E458" t="s">
        <v>26</v>
      </c>
      <c r="F458" t="s">
        <v>26</v>
      </c>
      <c r="G458" t="s">
        <v>27</v>
      </c>
      <c r="H458">
        <f>VLOOKUP(G458,departamentos!B:C,2,FALSE)</f>
        <v>12</v>
      </c>
      <c r="I458" t="s">
        <v>28</v>
      </c>
      <c r="J458">
        <f>VLOOKUP(I458,areas!B:C,2,FALSE)</f>
        <v>5</v>
      </c>
      <c r="K458" t="s">
        <v>28</v>
      </c>
      <c r="L458">
        <f>VLOOKUP(K458,direcciones!B:C,2,FALSE)</f>
        <v>1</v>
      </c>
      <c r="M458" t="s">
        <v>29</v>
      </c>
      <c r="N458" t="s">
        <v>40</v>
      </c>
      <c r="O458" t="s">
        <v>41</v>
      </c>
      <c r="P458">
        <f>VLOOKUP(O458,plazas!C:G,5,FALSE)</f>
        <v>3</v>
      </c>
      <c r="R458" t="s">
        <v>394</v>
      </c>
      <c r="S458" t="s">
        <v>33</v>
      </c>
      <c r="V458" t="s">
        <v>34</v>
      </c>
      <c r="W458">
        <v>3338761689</v>
      </c>
      <c r="AA458" t="s">
        <v>395</v>
      </c>
      <c r="AB458" t="s">
        <v>396</v>
      </c>
      <c r="AC458" t="s">
        <v>397</v>
      </c>
      <c r="AD458">
        <v>45405</v>
      </c>
      <c r="AE458" t="s">
        <v>46</v>
      </c>
      <c r="AF458" t="e">
        <f>VLOOKUP(AE458,empresas!B:D,3,FALSE)</f>
        <v>#N/A</v>
      </c>
    </row>
    <row r="459" spans="1:32" hidden="1" x14ac:dyDescent="0.25">
      <c r="A459" t="str">
        <f t="shared" si="7"/>
        <v>UPDATE operadores set no_empleado='16066', departamento_id=12, area_id=5,  direccion_id=1, estado='Baja', telefono='3326091762', rfc='OOAA9512287H6', calle='SAN MATEO', colonia='SANTA MARIA', cp='44350' WHERE id=;</v>
      </c>
      <c r="C459">
        <v>16066</v>
      </c>
      <c r="D459" t="s">
        <v>410</v>
      </c>
      <c r="E459" t="s">
        <v>26</v>
      </c>
      <c r="F459" t="s">
        <v>26</v>
      </c>
      <c r="G459" t="s">
        <v>27</v>
      </c>
      <c r="H459">
        <f>VLOOKUP(G459,departamentos!B:C,2,FALSE)</f>
        <v>12</v>
      </c>
      <c r="I459" t="s">
        <v>28</v>
      </c>
      <c r="J459">
        <f>VLOOKUP(I459,areas!B:C,2,FALSE)</f>
        <v>5</v>
      </c>
      <c r="K459" t="s">
        <v>28</v>
      </c>
      <c r="L459">
        <f>VLOOKUP(K459,direcciones!B:C,2,FALSE)</f>
        <v>1</v>
      </c>
      <c r="M459" t="s">
        <v>133</v>
      </c>
      <c r="N459" t="s">
        <v>134</v>
      </c>
      <c r="O459" t="s">
        <v>41</v>
      </c>
      <c r="P459">
        <f>VLOOKUP(O459,plazas!C:G,5,FALSE)</f>
        <v>3</v>
      </c>
      <c r="R459" t="s">
        <v>411</v>
      </c>
      <c r="S459" t="s">
        <v>33</v>
      </c>
      <c r="V459" t="s">
        <v>34</v>
      </c>
      <c r="W459">
        <v>3326091762</v>
      </c>
      <c r="X459" t="s">
        <v>412</v>
      </c>
      <c r="Y459" t="s">
        <v>90</v>
      </c>
      <c r="Z459" s="1">
        <v>45459</v>
      </c>
      <c r="AA459" t="s">
        <v>413</v>
      </c>
      <c r="AB459" t="s">
        <v>414</v>
      </c>
      <c r="AC459" t="s">
        <v>415</v>
      </c>
      <c r="AD459">
        <v>44350</v>
      </c>
      <c r="AE459" t="s">
        <v>178</v>
      </c>
      <c r="AF459" t="e">
        <f>VLOOKUP(AE459,empresas!B:D,3,FALSE)</f>
        <v>#N/A</v>
      </c>
    </row>
    <row r="460" spans="1:32" hidden="1" x14ac:dyDescent="0.25">
      <c r="A460" t="str">
        <f t="shared" si="7"/>
        <v>UPDATE operadores set no_empleado='18134', departamento_id=12, area_id=5,  direccion_id=1, estado='Activo', telefono='3323347983', rfc='OECA850317313', calle='AV BELLAS ARTES PTE', colonia='MIRAVALLE', cp='44990' WHERE id=;</v>
      </c>
      <c r="C460">
        <v>18134</v>
      </c>
      <c r="D460" t="s">
        <v>444</v>
      </c>
      <c r="E460" t="s">
        <v>65</v>
      </c>
      <c r="F460" t="s">
        <v>65</v>
      </c>
      <c r="G460" t="s">
        <v>27</v>
      </c>
      <c r="H460">
        <f>VLOOKUP(G460,departamentos!B:C,2,FALSE)</f>
        <v>12</v>
      </c>
      <c r="I460" t="s">
        <v>28</v>
      </c>
      <c r="J460">
        <f>VLOOKUP(I460,areas!B:C,2,FALSE)</f>
        <v>5</v>
      </c>
      <c r="K460" t="s">
        <v>28</v>
      </c>
      <c r="L460">
        <f>VLOOKUP(K460,direcciones!B:C,2,FALSE)</f>
        <v>1</v>
      </c>
      <c r="M460" t="s">
        <v>29</v>
      </c>
      <c r="N460" t="s">
        <v>40</v>
      </c>
      <c r="O460" t="s">
        <v>41</v>
      </c>
      <c r="P460">
        <f>VLOOKUP(O460,plazas!C:G,5,FALSE)</f>
        <v>3</v>
      </c>
      <c r="R460" t="s">
        <v>445</v>
      </c>
      <c r="S460" t="s">
        <v>446</v>
      </c>
      <c r="T460" t="s">
        <v>447</v>
      </c>
      <c r="U460" t="s">
        <v>448</v>
      </c>
      <c r="V460" t="s">
        <v>59</v>
      </c>
      <c r="W460">
        <v>3323347983</v>
      </c>
      <c r="AA460" t="s">
        <v>449</v>
      </c>
      <c r="AB460" t="s">
        <v>450</v>
      </c>
      <c r="AC460" t="s">
        <v>451</v>
      </c>
      <c r="AD460">
        <v>44990</v>
      </c>
      <c r="AE460" t="s">
        <v>46</v>
      </c>
      <c r="AF460" t="e">
        <f>VLOOKUP(AE460,empresas!B:D,3,FALSE)</f>
        <v>#N/A</v>
      </c>
    </row>
    <row r="461" spans="1:32" hidden="1" x14ac:dyDescent="0.25">
      <c r="A461" t="e">
        <f t="shared" si="7"/>
        <v>#N/A</v>
      </c>
      <c r="C461">
        <v>10462</v>
      </c>
      <c r="D461" t="s">
        <v>452</v>
      </c>
      <c r="E461" t="s">
        <v>453</v>
      </c>
      <c r="F461" t="s">
        <v>454</v>
      </c>
      <c r="G461" t="s">
        <v>455</v>
      </c>
      <c r="H461" t="e">
        <f>VLOOKUP(G461,departamentos!B:C,2,FALSE)</f>
        <v>#N/A</v>
      </c>
      <c r="I461" t="s">
        <v>50</v>
      </c>
      <c r="J461">
        <f>VLOOKUP(I461,areas!B:C,2,FALSE)</f>
        <v>3</v>
      </c>
      <c r="K461" t="s">
        <v>456</v>
      </c>
      <c r="L461">
        <f>VLOOKUP(K461,direcciones!B:C,2,FALSE)</f>
        <v>4</v>
      </c>
      <c r="M461" t="s">
        <v>51</v>
      </c>
      <c r="N461" t="s">
        <v>52</v>
      </c>
      <c r="O461" t="s">
        <v>53</v>
      </c>
      <c r="P461">
        <f>VLOOKUP(O461,plazas!C:G,5,FALSE)</f>
        <v>1</v>
      </c>
      <c r="Q461" t="s">
        <v>457</v>
      </c>
      <c r="R461" t="s">
        <v>458</v>
      </c>
      <c r="S461" t="s">
        <v>33</v>
      </c>
      <c r="V461" t="s">
        <v>59</v>
      </c>
      <c r="W461">
        <v>0</v>
      </c>
      <c r="AA461" t="s">
        <v>459</v>
      </c>
      <c r="AB461" t="s">
        <v>460</v>
      </c>
      <c r="AC461" t="s">
        <v>461</v>
      </c>
      <c r="AD461">
        <v>23085</v>
      </c>
      <c r="AE461" t="s">
        <v>63</v>
      </c>
      <c r="AF461" t="e">
        <f>VLOOKUP(AE461,empresas!B:D,3,FALSE)</f>
        <v>#N/A</v>
      </c>
    </row>
    <row r="462" spans="1:32" hidden="1" x14ac:dyDescent="0.25">
      <c r="A462" t="e">
        <f t="shared" si="7"/>
        <v>#N/A</v>
      </c>
      <c r="C462">
        <v>10462</v>
      </c>
      <c r="D462" t="s">
        <v>452</v>
      </c>
      <c r="E462" t="s">
        <v>453</v>
      </c>
      <c r="F462" t="s">
        <v>454</v>
      </c>
      <c r="G462" t="s">
        <v>455</v>
      </c>
      <c r="H462" t="e">
        <f>VLOOKUP(G462,departamentos!B:C,2,FALSE)</f>
        <v>#N/A</v>
      </c>
      <c r="I462" t="s">
        <v>50</v>
      </c>
      <c r="J462">
        <f>VLOOKUP(I462,areas!B:C,2,FALSE)</f>
        <v>3</v>
      </c>
      <c r="K462" t="s">
        <v>456</v>
      </c>
      <c r="L462">
        <f>VLOOKUP(K462,direcciones!B:C,2,FALSE)</f>
        <v>4</v>
      </c>
      <c r="M462" t="s">
        <v>51</v>
      </c>
      <c r="N462" t="s">
        <v>52</v>
      </c>
      <c r="O462" t="s">
        <v>53</v>
      </c>
      <c r="P462">
        <f>VLOOKUP(O462,plazas!C:G,5,FALSE)</f>
        <v>1</v>
      </c>
      <c r="Q462" t="s">
        <v>457</v>
      </c>
      <c r="R462" t="s">
        <v>458</v>
      </c>
      <c r="S462" t="s">
        <v>33</v>
      </c>
      <c r="V462" t="s">
        <v>59</v>
      </c>
      <c r="W462">
        <v>6121419270</v>
      </c>
      <c r="AA462" t="s">
        <v>459</v>
      </c>
      <c r="AB462" t="s">
        <v>460</v>
      </c>
      <c r="AC462" t="s">
        <v>461</v>
      </c>
      <c r="AD462">
        <v>23085</v>
      </c>
      <c r="AE462" t="s">
        <v>63</v>
      </c>
      <c r="AF462" t="e">
        <f>VLOOKUP(AE462,empresas!B:D,3,FALSE)</f>
        <v>#N/A</v>
      </c>
    </row>
    <row r="463" spans="1:32" hidden="1" x14ac:dyDescent="0.25">
      <c r="A463" t="str">
        <f t="shared" si="7"/>
        <v>UPDATE operadores set no_empleado='18034', departamento_id=109, area_id=20,  direccion_id=3, estado='Activo', telefono='6621944922', rfc='TOMA910804879', calle='G DIAZ ORDAZ', colonia='LOS VIÑEDOS', cp='83120' WHERE id=;</v>
      </c>
      <c r="C463">
        <v>18034</v>
      </c>
      <c r="D463" t="s">
        <v>462</v>
      </c>
      <c r="E463" t="s">
        <v>463</v>
      </c>
      <c r="F463" t="s">
        <v>259</v>
      </c>
      <c r="G463" t="s">
        <v>388</v>
      </c>
      <c r="H463">
        <f>VLOOKUP(G463,departamentos!B:C,2,FALSE)</f>
        <v>109</v>
      </c>
      <c r="I463" t="s">
        <v>146</v>
      </c>
      <c r="J463">
        <f>VLOOKUP(I463,areas!B:C,2,FALSE)</f>
        <v>20</v>
      </c>
      <c r="K463" t="s">
        <v>99</v>
      </c>
      <c r="L463">
        <f>VLOOKUP(K463,direcciones!B:C,2,FALSE)</f>
        <v>3</v>
      </c>
      <c r="M463" t="s">
        <v>133</v>
      </c>
      <c r="N463" t="s">
        <v>30</v>
      </c>
      <c r="O463" t="s">
        <v>31</v>
      </c>
      <c r="P463">
        <f>VLOOKUP(O463,plazas!C:G,5,FALSE)</f>
        <v>4</v>
      </c>
      <c r="R463" t="s">
        <v>464</v>
      </c>
      <c r="S463" t="s">
        <v>33</v>
      </c>
      <c r="V463" t="s">
        <v>59</v>
      </c>
      <c r="W463">
        <v>6621944922</v>
      </c>
      <c r="AA463" t="s">
        <v>465</v>
      </c>
      <c r="AB463" t="s">
        <v>466</v>
      </c>
      <c r="AC463" t="s">
        <v>467</v>
      </c>
      <c r="AD463">
        <v>83120</v>
      </c>
      <c r="AE463" t="s">
        <v>468</v>
      </c>
      <c r="AF463" t="e">
        <f>VLOOKUP(AE463,empresas!B:D,3,FALSE)</f>
        <v>#N/A</v>
      </c>
    </row>
    <row r="464" spans="1:32" hidden="1" x14ac:dyDescent="0.25">
      <c r="A464" t="str">
        <f t="shared" si="7"/>
        <v>UPDATE operadores set no_empleado='18446', departamento_id=105, area_id=19,  direccion_id=3, estado='Activo', telefono='6242613017', rfc='SACA860824QF0', calle='ECLIPCE', colonia='LOMAS DEL SOL', cp='23477' WHERE id=;</v>
      </c>
      <c r="C464">
        <v>18446</v>
      </c>
      <c r="D464" t="s">
        <v>504</v>
      </c>
      <c r="E464" t="s">
        <v>96</v>
      </c>
      <c r="F464" t="s">
        <v>65</v>
      </c>
      <c r="G464" t="s">
        <v>97</v>
      </c>
      <c r="H464">
        <f>VLOOKUP(G464,departamentos!B:C,2,FALSE)</f>
        <v>105</v>
      </c>
      <c r="I464" t="s">
        <v>98</v>
      </c>
      <c r="J464">
        <f>VLOOKUP(I464,areas!B:C,2,FALSE)</f>
        <v>19</v>
      </c>
      <c r="K464" t="s">
        <v>99</v>
      </c>
      <c r="L464">
        <f>VLOOKUP(K464,direcciones!B:C,2,FALSE)</f>
        <v>3</v>
      </c>
      <c r="M464" t="s">
        <v>100</v>
      </c>
      <c r="N464" t="s">
        <v>101</v>
      </c>
      <c r="O464" t="s">
        <v>53</v>
      </c>
      <c r="P464">
        <f>VLOOKUP(O464,plazas!C:G,5,FALSE)</f>
        <v>1</v>
      </c>
      <c r="R464" t="s">
        <v>505</v>
      </c>
      <c r="S464" t="s">
        <v>33</v>
      </c>
      <c r="V464" t="s">
        <v>59</v>
      </c>
      <c r="W464">
        <v>6242613017</v>
      </c>
      <c r="AA464" t="s">
        <v>506</v>
      </c>
      <c r="AB464" t="s">
        <v>507</v>
      </c>
      <c r="AC464" t="s">
        <v>508</v>
      </c>
      <c r="AD464">
        <v>23477</v>
      </c>
      <c r="AE464" t="s">
        <v>75</v>
      </c>
      <c r="AF464" t="e">
        <f>VLOOKUP(AE464,empresas!B:D,3,FALSE)</f>
        <v>#N/A</v>
      </c>
    </row>
    <row r="465" spans="1:32" hidden="1" x14ac:dyDescent="0.25">
      <c r="A465" t="str">
        <f t="shared" si="7"/>
        <v>UPDATE operadores set no_empleado='16964', departamento_id=12, area_id=5,  direccion_id=1, estado='Activo', telefono='2283641139', rfc='POSA730210870', calle='URSULO GALVAN', colonia='CENTRO', cp='91315' WHERE id=;</v>
      </c>
      <c r="C465">
        <v>16964</v>
      </c>
      <c r="D465" t="s">
        <v>509</v>
      </c>
      <c r="E465" t="s">
        <v>65</v>
      </c>
      <c r="F465" t="s">
        <v>65</v>
      </c>
      <c r="G465" t="s">
        <v>27</v>
      </c>
      <c r="H465">
        <f>VLOOKUP(G465,departamentos!B:C,2,FALSE)</f>
        <v>12</v>
      </c>
      <c r="I465" t="s">
        <v>28</v>
      </c>
      <c r="J465">
        <f>VLOOKUP(I465,areas!B:C,2,FALSE)</f>
        <v>5</v>
      </c>
      <c r="K465" t="s">
        <v>28</v>
      </c>
      <c r="L465">
        <f>VLOOKUP(K465,direcciones!B:C,2,FALSE)</f>
        <v>1</v>
      </c>
      <c r="M465" t="s">
        <v>29</v>
      </c>
      <c r="N465" t="s">
        <v>262</v>
      </c>
      <c r="O465" t="s">
        <v>263</v>
      </c>
      <c r="P465">
        <f>VLOOKUP(O465,plazas!C:G,5,FALSE)</f>
        <v>9</v>
      </c>
      <c r="R465" t="s">
        <v>510</v>
      </c>
      <c r="S465" t="s">
        <v>511</v>
      </c>
      <c r="T465" t="s">
        <v>512</v>
      </c>
      <c r="U465" t="s">
        <v>513</v>
      </c>
      <c r="V465" t="s">
        <v>59</v>
      </c>
      <c r="W465">
        <v>2283641139</v>
      </c>
      <c r="AA465" t="s">
        <v>514</v>
      </c>
      <c r="AB465" t="s">
        <v>515</v>
      </c>
      <c r="AC465" t="s">
        <v>45</v>
      </c>
      <c r="AD465">
        <v>91315</v>
      </c>
      <c r="AE465" t="s">
        <v>271</v>
      </c>
      <c r="AF465">
        <f>VLOOKUP(AE465,empresas!B:D,3,FALSE)</f>
        <v>2</v>
      </c>
    </row>
    <row r="466" spans="1:32" hidden="1" x14ac:dyDescent="0.25">
      <c r="A466" t="str">
        <f t="shared" si="7"/>
        <v>UPDATE operadores set no_empleado='15632', departamento_id=12, area_id=5,  direccion_id=1, estado='Activo', telefono='322 135 1135', rfc='BAJB020613EL2', calle='HACIENDA BUENAVENTURA', colonia='SANTA MARIA', cp='48290' WHERE id=;</v>
      </c>
      <c r="C466">
        <v>15632</v>
      </c>
      <c r="D466" t="s">
        <v>533</v>
      </c>
      <c r="E466" t="s">
        <v>65</v>
      </c>
      <c r="F466" t="s">
        <v>65</v>
      </c>
      <c r="G466" t="s">
        <v>27</v>
      </c>
      <c r="H466">
        <f>VLOOKUP(G466,departamentos!B:C,2,FALSE)</f>
        <v>12</v>
      </c>
      <c r="I466" t="s">
        <v>28</v>
      </c>
      <c r="J466">
        <f>VLOOKUP(I466,areas!B:C,2,FALSE)</f>
        <v>5</v>
      </c>
      <c r="K466" t="s">
        <v>28</v>
      </c>
      <c r="L466">
        <f>VLOOKUP(K466,direcciones!B:C,2,FALSE)</f>
        <v>1</v>
      </c>
      <c r="M466" t="s">
        <v>534</v>
      </c>
      <c r="N466" t="s">
        <v>243</v>
      </c>
      <c r="O466" t="s">
        <v>209</v>
      </c>
      <c r="P466">
        <f>VLOOKUP(O466,plazas!C:G,5,FALSE)</f>
        <v>7</v>
      </c>
      <c r="R466" t="s">
        <v>535</v>
      </c>
      <c r="S466" t="s">
        <v>33</v>
      </c>
      <c r="V466" t="s">
        <v>59</v>
      </c>
      <c r="W466" t="s">
        <v>536</v>
      </c>
      <c r="X466" t="s">
        <v>537</v>
      </c>
      <c r="Y466" t="s">
        <v>199</v>
      </c>
      <c r="Z466" s="1">
        <v>46559</v>
      </c>
      <c r="AA466" t="s">
        <v>538</v>
      </c>
      <c r="AB466" t="s">
        <v>539</v>
      </c>
      <c r="AC466" t="s">
        <v>415</v>
      </c>
      <c r="AD466">
        <v>48290</v>
      </c>
      <c r="AE466" t="s">
        <v>217</v>
      </c>
      <c r="AF466">
        <f>VLOOKUP(AE466,empresas!B:D,3,FALSE)</f>
        <v>11</v>
      </c>
    </row>
    <row r="467" spans="1:32" hidden="1" x14ac:dyDescent="0.25">
      <c r="A467" t="str">
        <f t="shared" si="7"/>
        <v>UPDATE operadores set no_empleado='18492', departamento_id=105, area_id=19,  direccion_id=3, estado='Activo', telefono='9621017805', rfc='COBB890815SU3', calle='19 OTE FTE ESC V Q', colonia='CACAHOATAN', cp='30890' WHERE id=;</v>
      </c>
      <c r="C467">
        <v>18492</v>
      </c>
      <c r="D467" t="s">
        <v>552</v>
      </c>
      <c r="E467" t="s">
        <v>553</v>
      </c>
      <c r="F467" t="s">
        <v>354</v>
      </c>
      <c r="G467" t="s">
        <v>97</v>
      </c>
      <c r="H467">
        <f>VLOOKUP(G467,departamentos!B:C,2,FALSE)</f>
        <v>105</v>
      </c>
      <c r="I467" t="s">
        <v>98</v>
      </c>
      <c r="J467">
        <f>VLOOKUP(I467,areas!B:C,2,FALSE)</f>
        <v>19</v>
      </c>
      <c r="K467" t="s">
        <v>99</v>
      </c>
      <c r="L467">
        <f>VLOOKUP(K467,direcciones!B:C,2,FALSE)</f>
        <v>3</v>
      </c>
      <c r="M467" t="s">
        <v>554</v>
      </c>
      <c r="N467" t="s">
        <v>148</v>
      </c>
      <c r="O467" t="s">
        <v>78</v>
      </c>
      <c r="P467">
        <f>VLOOKUP(O467,plazas!C:G,5,FALSE)</f>
        <v>8</v>
      </c>
      <c r="R467" t="s">
        <v>555</v>
      </c>
      <c r="S467" t="s">
        <v>556</v>
      </c>
      <c r="T467" t="s">
        <v>557</v>
      </c>
      <c r="U467" t="s">
        <v>558</v>
      </c>
      <c r="V467" t="s">
        <v>59</v>
      </c>
      <c r="W467">
        <v>9621017805</v>
      </c>
      <c r="AA467" t="s">
        <v>559</v>
      </c>
      <c r="AB467" t="s">
        <v>560</v>
      </c>
      <c r="AC467" t="s">
        <v>554</v>
      </c>
      <c r="AD467">
        <v>30890</v>
      </c>
      <c r="AE467" t="s">
        <v>86</v>
      </c>
      <c r="AF467" t="e">
        <f>VLOOKUP(AE467,empresas!B:D,3,FALSE)</f>
        <v>#N/A</v>
      </c>
    </row>
    <row r="468" spans="1:32" hidden="1" x14ac:dyDescent="0.25">
      <c r="A468" t="str">
        <f t="shared" si="7"/>
        <v>UPDATE operadores set no_empleado='18492', departamento_id=105, area_id=19,  direccion_id=3, estado='Activo', telefono='9621017805', rfc='COBB890815SU3', calle='19 OTE FTE ESC V Q', colonia='CACAHOATAN', cp='30890' WHERE id=;</v>
      </c>
      <c r="C468">
        <v>18492</v>
      </c>
      <c r="D468" t="s">
        <v>552</v>
      </c>
      <c r="E468" t="s">
        <v>553</v>
      </c>
      <c r="F468" t="s">
        <v>354</v>
      </c>
      <c r="G468" t="s">
        <v>97</v>
      </c>
      <c r="H468">
        <f>VLOOKUP(G468,departamentos!B:C,2,FALSE)</f>
        <v>105</v>
      </c>
      <c r="I468" t="s">
        <v>98</v>
      </c>
      <c r="J468">
        <f>VLOOKUP(I468,areas!B:C,2,FALSE)</f>
        <v>19</v>
      </c>
      <c r="K468" t="s">
        <v>99</v>
      </c>
      <c r="L468">
        <f>VLOOKUP(K468,direcciones!B:C,2,FALSE)</f>
        <v>3</v>
      </c>
      <c r="M468" t="s">
        <v>554</v>
      </c>
      <c r="N468" t="s">
        <v>148</v>
      </c>
      <c r="O468" t="s">
        <v>78</v>
      </c>
      <c r="P468">
        <f>VLOOKUP(O468,plazas!C:G,5,FALSE)</f>
        <v>8</v>
      </c>
      <c r="R468" t="s">
        <v>555</v>
      </c>
      <c r="S468" t="s">
        <v>561</v>
      </c>
      <c r="T468" t="s">
        <v>562</v>
      </c>
      <c r="U468" t="s">
        <v>563</v>
      </c>
      <c r="V468" t="s">
        <v>59</v>
      </c>
      <c r="W468">
        <v>9621017805</v>
      </c>
      <c r="AA468" t="s">
        <v>559</v>
      </c>
      <c r="AB468" t="s">
        <v>560</v>
      </c>
      <c r="AC468" t="s">
        <v>554</v>
      </c>
      <c r="AD468">
        <v>30890</v>
      </c>
      <c r="AE468" t="s">
        <v>86</v>
      </c>
      <c r="AF468" t="e">
        <f>VLOOKUP(AE468,empresas!B:D,3,FALSE)</f>
        <v>#N/A</v>
      </c>
    </row>
    <row r="469" spans="1:32" hidden="1" x14ac:dyDescent="0.25">
      <c r="A469" t="str">
        <f t="shared" si="7"/>
        <v>UPDATE operadores set no_empleado='18561', departamento_id=12, area_id=5,  direccion_id=1, estado='Activo', telefono='3327153572', rfc='COPB021212JI8', calle='ING TELLO', colonia='LOMAS DE TLAQUEPAQUE', cp='45559' WHERE id=;</v>
      </c>
      <c r="C469">
        <v>18561</v>
      </c>
      <c r="D469" t="s">
        <v>564</v>
      </c>
      <c r="E469" t="s">
        <v>26</v>
      </c>
      <c r="F469" t="s">
        <v>26</v>
      </c>
      <c r="G469" t="s">
        <v>27</v>
      </c>
      <c r="H469">
        <f>VLOOKUP(G469,departamentos!B:C,2,FALSE)</f>
        <v>12</v>
      </c>
      <c r="I469" t="s">
        <v>28</v>
      </c>
      <c r="J469">
        <f>VLOOKUP(I469,areas!B:C,2,FALSE)</f>
        <v>5</v>
      </c>
      <c r="K469" t="s">
        <v>28</v>
      </c>
      <c r="L469">
        <f>VLOOKUP(K469,direcciones!B:C,2,FALSE)</f>
        <v>1</v>
      </c>
      <c r="M469" t="s">
        <v>29</v>
      </c>
      <c r="N469" t="s">
        <v>40</v>
      </c>
      <c r="O469" t="s">
        <v>41</v>
      </c>
      <c r="P469">
        <f>VLOOKUP(O469,plazas!C:G,5,FALSE)</f>
        <v>3</v>
      </c>
      <c r="R469" t="s">
        <v>565</v>
      </c>
      <c r="S469" t="s">
        <v>446</v>
      </c>
      <c r="T469" t="s">
        <v>447</v>
      </c>
      <c r="U469" t="s">
        <v>448</v>
      </c>
      <c r="V469" t="s">
        <v>59</v>
      </c>
      <c r="W469">
        <v>3327153572</v>
      </c>
      <c r="X469" t="s">
        <v>566</v>
      </c>
      <c r="Y469" t="s">
        <v>90</v>
      </c>
      <c r="Z469" s="1">
        <v>46431</v>
      </c>
      <c r="AA469" t="s">
        <v>567</v>
      </c>
      <c r="AB469" t="s">
        <v>568</v>
      </c>
      <c r="AC469" t="s">
        <v>233</v>
      </c>
      <c r="AD469">
        <v>45559</v>
      </c>
      <c r="AE469" t="s">
        <v>46</v>
      </c>
      <c r="AF469" t="e">
        <f>VLOOKUP(AE469,empresas!B:D,3,FALSE)</f>
        <v>#N/A</v>
      </c>
    </row>
    <row r="470" spans="1:32" hidden="1" x14ac:dyDescent="0.25">
      <c r="A470" t="str">
        <f t="shared" si="7"/>
        <v>UPDATE operadores set no_empleado='17121', departamento_id=105, area_id=19,  direccion_id=3, estado='Activo', telefono='662 1118265', rfc='VEEC990408EJ8', calle='AV ARTICULO TERCERO', colonia='LEY 57', cp='83100' WHERE id=;</v>
      </c>
      <c r="C470">
        <v>17121</v>
      </c>
      <c r="D470" t="s">
        <v>585</v>
      </c>
      <c r="E470" t="s">
        <v>586</v>
      </c>
      <c r="F470" t="s">
        <v>116</v>
      </c>
      <c r="G470" t="s">
        <v>97</v>
      </c>
      <c r="H470">
        <f>VLOOKUP(G470,departamentos!B:C,2,FALSE)</f>
        <v>105</v>
      </c>
      <c r="I470" t="s">
        <v>98</v>
      </c>
      <c r="J470">
        <f>VLOOKUP(I470,areas!B:C,2,FALSE)</f>
        <v>19</v>
      </c>
      <c r="K470" t="s">
        <v>99</v>
      </c>
      <c r="L470">
        <f>VLOOKUP(K470,direcciones!B:C,2,FALSE)</f>
        <v>3</v>
      </c>
      <c r="M470" t="s">
        <v>587</v>
      </c>
      <c r="N470" t="s">
        <v>148</v>
      </c>
      <c r="O470" t="s">
        <v>31</v>
      </c>
      <c r="P470">
        <f>VLOOKUP(O470,plazas!C:G,5,FALSE)</f>
        <v>4</v>
      </c>
      <c r="Q470" t="s">
        <v>588</v>
      </c>
      <c r="R470" t="s">
        <v>589</v>
      </c>
      <c r="S470" t="s">
        <v>590</v>
      </c>
      <c r="T470" t="s">
        <v>591</v>
      </c>
      <c r="U470" t="s">
        <v>592</v>
      </c>
      <c r="V470" t="s">
        <v>59</v>
      </c>
      <c r="W470" t="s">
        <v>593</v>
      </c>
      <c r="AA470" t="s">
        <v>594</v>
      </c>
      <c r="AB470" t="s">
        <v>595</v>
      </c>
      <c r="AC470" t="s">
        <v>596</v>
      </c>
      <c r="AD470">
        <v>83100</v>
      </c>
      <c r="AE470" t="s">
        <v>345</v>
      </c>
      <c r="AF470" t="e">
        <f>VLOOKUP(AE470,empresas!B:D,3,FALSE)</f>
        <v>#N/A</v>
      </c>
    </row>
    <row r="471" spans="1:32" hidden="1" x14ac:dyDescent="0.25">
      <c r="A471" t="str">
        <f t="shared" si="7"/>
        <v>UPDATE operadores set no_empleado='11641', departamento_id=12, area_id=5,  direccion_id=1, estado='Baja', telefono='2005011', rfc='GAHC920912UR9', calle='2A. PRIVADA DE LOS MISTERIOS', colonia='SAN MIGUEL DEL SOLDADO', cp='91315' WHERE id=;</v>
      </c>
      <c r="C471">
        <v>11641</v>
      </c>
      <c r="D471" t="s">
        <v>655</v>
      </c>
      <c r="E471" t="s">
        <v>656</v>
      </c>
      <c r="F471" t="s">
        <v>259</v>
      </c>
      <c r="G471" t="s">
        <v>27</v>
      </c>
      <c r="H471">
        <f>VLOOKUP(G471,departamentos!B:C,2,FALSE)</f>
        <v>12</v>
      </c>
      <c r="I471" t="s">
        <v>28</v>
      </c>
      <c r="J471">
        <f>VLOOKUP(I471,areas!B:C,2,FALSE)</f>
        <v>5</v>
      </c>
      <c r="K471" t="s">
        <v>28</v>
      </c>
      <c r="L471">
        <f>VLOOKUP(K471,direcciones!B:C,2,FALSE)</f>
        <v>1</v>
      </c>
      <c r="M471" t="s">
        <v>29</v>
      </c>
      <c r="N471" t="s">
        <v>262</v>
      </c>
      <c r="O471" t="s">
        <v>263</v>
      </c>
      <c r="P471">
        <f>VLOOKUP(O471,plazas!C:G,5,FALSE)</f>
        <v>9</v>
      </c>
      <c r="Q471" t="s">
        <v>657</v>
      </c>
      <c r="R471" t="s">
        <v>658</v>
      </c>
      <c r="S471" t="s">
        <v>33</v>
      </c>
      <c r="V471" t="s">
        <v>34</v>
      </c>
      <c r="W471">
        <v>2005011</v>
      </c>
      <c r="X471" t="s">
        <v>664</v>
      </c>
      <c r="Y471" t="s">
        <v>665</v>
      </c>
      <c r="Z471" s="1">
        <v>45326</v>
      </c>
      <c r="AA471" t="s">
        <v>661</v>
      </c>
      <c r="AB471" t="s">
        <v>662</v>
      </c>
      <c r="AC471" t="s">
        <v>663</v>
      </c>
      <c r="AD471">
        <v>91315</v>
      </c>
      <c r="AE471" t="s">
        <v>127</v>
      </c>
      <c r="AF471" t="e">
        <f>VLOOKUP(AE471,empresas!B:D,3,FALSE)</f>
        <v>#N/A</v>
      </c>
    </row>
    <row r="472" spans="1:32" hidden="1" x14ac:dyDescent="0.25">
      <c r="A472" t="str">
        <f t="shared" si="7"/>
        <v>UPDATE operadores set no_empleado='11641', departamento_id=12, area_id=5,  direccion_id=1, estado='Baja', telefono='2281283179', rfc='GAHC920912UR9', calle='2A. PRIVADA DE LOS MISTERIOS', colonia='SAN MIGUEL DEL SOLDADO', cp='91315' WHERE id=;</v>
      </c>
      <c r="C472">
        <v>11641</v>
      </c>
      <c r="D472" t="s">
        <v>655</v>
      </c>
      <c r="E472" t="s">
        <v>656</v>
      </c>
      <c r="F472" t="s">
        <v>259</v>
      </c>
      <c r="G472" t="s">
        <v>27</v>
      </c>
      <c r="H472">
        <f>VLOOKUP(G472,departamentos!B:C,2,FALSE)</f>
        <v>12</v>
      </c>
      <c r="I472" t="s">
        <v>28</v>
      </c>
      <c r="J472">
        <f>VLOOKUP(I472,areas!B:C,2,FALSE)</f>
        <v>5</v>
      </c>
      <c r="K472" t="s">
        <v>28</v>
      </c>
      <c r="L472">
        <f>VLOOKUP(K472,direcciones!B:C,2,FALSE)</f>
        <v>1</v>
      </c>
      <c r="M472" t="s">
        <v>29</v>
      </c>
      <c r="N472" t="s">
        <v>262</v>
      </c>
      <c r="O472" t="s">
        <v>263</v>
      </c>
      <c r="P472">
        <f>VLOOKUP(O472,plazas!C:G,5,FALSE)</f>
        <v>9</v>
      </c>
      <c r="Q472" t="s">
        <v>657</v>
      </c>
      <c r="R472" t="s">
        <v>658</v>
      </c>
      <c r="S472" t="s">
        <v>33</v>
      </c>
      <c r="V472" t="s">
        <v>34</v>
      </c>
      <c r="W472">
        <v>2281283179</v>
      </c>
      <c r="X472" t="s">
        <v>659</v>
      </c>
      <c r="Y472" t="s">
        <v>660</v>
      </c>
      <c r="Z472" s="1">
        <v>44703</v>
      </c>
      <c r="AA472" t="s">
        <v>661</v>
      </c>
      <c r="AB472" t="s">
        <v>662</v>
      </c>
      <c r="AC472" t="s">
        <v>663</v>
      </c>
      <c r="AD472">
        <v>91315</v>
      </c>
      <c r="AE472" t="s">
        <v>127</v>
      </c>
      <c r="AF472" t="e">
        <f>VLOOKUP(AE472,empresas!B:D,3,FALSE)</f>
        <v>#N/A</v>
      </c>
    </row>
    <row r="473" spans="1:32" hidden="1" x14ac:dyDescent="0.25">
      <c r="A473" t="str">
        <f t="shared" si="7"/>
        <v>UPDATE operadores set no_empleado='11641', departamento_id=12, area_id=5,  direccion_id=1, estado='Baja', telefono='2281283179', rfc='GAHC920912UR9', calle='2A. PRIVADA DE LOS MISTERIOS', colonia='SAN MIGUEL DEL SOLDADO', cp='91315' WHERE id=;</v>
      </c>
      <c r="C473">
        <v>11641</v>
      </c>
      <c r="D473" t="s">
        <v>655</v>
      </c>
      <c r="E473" t="s">
        <v>656</v>
      </c>
      <c r="F473" t="s">
        <v>259</v>
      </c>
      <c r="G473" t="s">
        <v>27</v>
      </c>
      <c r="H473">
        <f>VLOOKUP(G473,departamentos!B:C,2,FALSE)</f>
        <v>12</v>
      </c>
      <c r="I473" t="s">
        <v>28</v>
      </c>
      <c r="J473">
        <f>VLOOKUP(I473,areas!B:C,2,FALSE)</f>
        <v>5</v>
      </c>
      <c r="K473" t="s">
        <v>28</v>
      </c>
      <c r="L473">
        <f>VLOOKUP(K473,direcciones!B:C,2,FALSE)</f>
        <v>1</v>
      </c>
      <c r="M473" t="s">
        <v>29</v>
      </c>
      <c r="N473" t="s">
        <v>262</v>
      </c>
      <c r="O473" t="s">
        <v>263</v>
      </c>
      <c r="P473">
        <f>VLOOKUP(O473,plazas!C:G,5,FALSE)</f>
        <v>9</v>
      </c>
      <c r="Q473" t="s">
        <v>657</v>
      </c>
      <c r="R473" t="s">
        <v>658</v>
      </c>
      <c r="S473" t="s">
        <v>33</v>
      </c>
      <c r="V473" t="s">
        <v>34</v>
      </c>
      <c r="W473">
        <v>2281283179</v>
      </c>
      <c r="X473" t="s">
        <v>664</v>
      </c>
      <c r="Y473" t="s">
        <v>665</v>
      </c>
      <c r="Z473" s="1">
        <v>45326</v>
      </c>
      <c r="AA473" t="s">
        <v>661</v>
      </c>
      <c r="AB473" t="s">
        <v>662</v>
      </c>
      <c r="AC473" t="s">
        <v>663</v>
      </c>
      <c r="AD473">
        <v>91315</v>
      </c>
      <c r="AE473" t="s">
        <v>127</v>
      </c>
      <c r="AF473" t="e">
        <f>VLOOKUP(AE473,empresas!B:D,3,FALSE)</f>
        <v>#N/A</v>
      </c>
    </row>
    <row r="474" spans="1:32" hidden="1" x14ac:dyDescent="0.25">
      <c r="A474" t="str">
        <f t="shared" si="7"/>
        <v>UPDATE operadores set no_empleado='18051', departamento_id=12, area_id=5,  direccion_id=1, estado='Baja', telefono='3322264758', rfc='OOCC931228AL7', calle='REAL DE LOS HULES', colonia='PASEOS  DEL VALLE', cp='45403' WHERE id=;</v>
      </c>
      <c r="C474">
        <v>18051</v>
      </c>
      <c r="D474" t="s">
        <v>673</v>
      </c>
      <c r="E474" t="s">
        <v>65</v>
      </c>
      <c r="F474" t="s">
        <v>65</v>
      </c>
      <c r="G474" t="s">
        <v>27</v>
      </c>
      <c r="H474">
        <f>VLOOKUP(G474,departamentos!B:C,2,FALSE)</f>
        <v>12</v>
      </c>
      <c r="I474" t="s">
        <v>28</v>
      </c>
      <c r="J474">
        <f>VLOOKUP(I474,areas!B:C,2,FALSE)</f>
        <v>5</v>
      </c>
      <c r="K474" t="s">
        <v>28</v>
      </c>
      <c r="L474">
        <f>VLOOKUP(K474,direcciones!B:C,2,FALSE)</f>
        <v>1</v>
      </c>
      <c r="M474" t="s">
        <v>29</v>
      </c>
      <c r="N474" t="s">
        <v>40</v>
      </c>
      <c r="O474" t="s">
        <v>41</v>
      </c>
      <c r="P474">
        <f>VLOOKUP(O474,plazas!C:G,5,FALSE)</f>
        <v>3</v>
      </c>
      <c r="R474" t="s">
        <v>674</v>
      </c>
      <c r="S474" t="s">
        <v>33</v>
      </c>
      <c r="V474" t="s">
        <v>34</v>
      </c>
      <c r="W474">
        <v>3322264758</v>
      </c>
      <c r="AA474" t="s">
        <v>675</v>
      </c>
      <c r="AB474" t="s">
        <v>676</v>
      </c>
      <c r="AC474" t="s">
        <v>677</v>
      </c>
      <c r="AD474">
        <v>45403</v>
      </c>
      <c r="AE474" t="s">
        <v>46</v>
      </c>
      <c r="AF474" t="e">
        <f>VLOOKUP(AE474,empresas!B:D,3,FALSE)</f>
        <v>#N/A</v>
      </c>
    </row>
    <row r="475" spans="1:32" hidden="1" x14ac:dyDescent="0.25">
      <c r="A475" t="str">
        <f t="shared" si="7"/>
        <v>UPDATE operadores set no_empleado='15673', departamento_id=12, area_id=5,  direccion_id=1, estado='Activo', telefono='6122184155', rfc='SAAC891217MQ2', calle='ANDADOR PASEOS DEL CORTEZ', colonia='PEDREGAL DEL CORTEZ', cp='23018' WHERE id=;</v>
      </c>
      <c r="C475">
        <v>15673</v>
      </c>
      <c r="D475" t="s">
        <v>678</v>
      </c>
      <c r="E475" t="s">
        <v>65</v>
      </c>
      <c r="F475" t="s">
        <v>65</v>
      </c>
      <c r="G475" t="s">
        <v>27</v>
      </c>
      <c r="H475">
        <f>VLOOKUP(G475,departamentos!B:C,2,FALSE)</f>
        <v>12</v>
      </c>
      <c r="I475" t="s">
        <v>28</v>
      </c>
      <c r="J475">
        <f>VLOOKUP(I475,areas!B:C,2,FALSE)</f>
        <v>5</v>
      </c>
      <c r="K475" t="s">
        <v>28</v>
      </c>
      <c r="L475">
        <f>VLOOKUP(K475,direcciones!B:C,2,FALSE)</f>
        <v>1</v>
      </c>
      <c r="M475" t="s">
        <v>29</v>
      </c>
      <c r="N475" t="s">
        <v>52</v>
      </c>
      <c r="O475" t="s">
        <v>53</v>
      </c>
      <c r="P475">
        <f>VLOOKUP(O475,plazas!C:G,5,FALSE)</f>
        <v>1</v>
      </c>
      <c r="Q475" t="s">
        <v>679</v>
      </c>
      <c r="R475" t="s">
        <v>680</v>
      </c>
      <c r="S475" t="s">
        <v>69</v>
      </c>
      <c r="T475" t="s">
        <v>70</v>
      </c>
      <c r="U475" t="s">
        <v>71</v>
      </c>
      <c r="V475" t="s">
        <v>59</v>
      </c>
      <c r="W475">
        <v>6122184155</v>
      </c>
      <c r="X475" t="s">
        <v>681</v>
      </c>
      <c r="Y475" t="s">
        <v>660</v>
      </c>
      <c r="Z475" s="1">
        <v>45906</v>
      </c>
      <c r="AA475" t="s">
        <v>682</v>
      </c>
      <c r="AB475" t="s">
        <v>683</v>
      </c>
      <c r="AC475" t="s">
        <v>684</v>
      </c>
      <c r="AD475">
        <v>23018</v>
      </c>
      <c r="AE475" t="s">
        <v>75</v>
      </c>
      <c r="AF475" t="e">
        <f>VLOOKUP(AE475,empresas!B:D,3,FALSE)</f>
        <v>#N/A</v>
      </c>
    </row>
    <row r="476" spans="1:32" hidden="1" x14ac:dyDescent="0.25">
      <c r="A476" t="str">
        <f t="shared" si="7"/>
        <v>UPDATE operadores set no_empleado='18018', departamento_id=105, area_id=19,  direccion_id=3, estado='Activo', telefono='6241171438', rfc='NAUC870326228', calle='RAYO', colonia='LOMAS SEL SOL', cp='23477' WHERE id=;</v>
      </c>
      <c r="C476">
        <v>18018</v>
      </c>
      <c r="D476" t="s">
        <v>685</v>
      </c>
      <c r="E476" t="s">
        <v>96</v>
      </c>
      <c r="F476" t="s">
        <v>65</v>
      </c>
      <c r="G476" t="s">
        <v>97</v>
      </c>
      <c r="H476">
        <f>VLOOKUP(G476,departamentos!B:C,2,FALSE)</f>
        <v>105</v>
      </c>
      <c r="I476" t="s">
        <v>98</v>
      </c>
      <c r="J476">
        <f>VLOOKUP(I476,areas!B:C,2,FALSE)</f>
        <v>19</v>
      </c>
      <c r="K476" t="s">
        <v>99</v>
      </c>
      <c r="L476">
        <f>VLOOKUP(K476,direcciones!B:C,2,FALSE)</f>
        <v>3</v>
      </c>
      <c r="M476" t="s">
        <v>635</v>
      </c>
      <c r="N476" t="s">
        <v>101</v>
      </c>
      <c r="O476" t="s">
        <v>53</v>
      </c>
      <c r="P476">
        <f>VLOOKUP(O476,plazas!C:G,5,FALSE)</f>
        <v>1</v>
      </c>
      <c r="R476" t="s">
        <v>686</v>
      </c>
      <c r="S476" t="s">
        <v>637</v>
      </c>
      <c r="U476" t="s">
        <v>638</v>
      </c>
      <c r="V476" t="s">
        <v>59</v>
      </c>
      <c r="W476">
        <v>6241171438</v>
      </c>
      <c r="AA476" t="s">
        <v>687</v>
      </c>
      <c r="AB476" t="s">
        <v>688</v>
      </c>
      <c r="AC476" t="s">
        <v>689</v>
      </c>
      <c r="AD476">
        <v>23477</v>
      </c>
      <c r="AE476" t="s">
        <v>75</v>
      </c>
      <c r="AF476" t="e">
        <f>VLOOKUP(AE476,empresas!B:D,3,FALSE)</f>
        <v>#N/A</v>
      </c>
    </row>
    <row r="477" spans="1:32" hidden="1" x14ac:dyDescent="0.25">
      <c r="A477" t="str">
        <f t="shared" si="7"/>
        <v>UPDATE operadores set no_empleado='18133', departamento_id=12, area_id=5,  direccion_id=1, estado='Baja', telefono='3322783968', rfc='OIBC880510FB3', calle='JALISCO', colonia='TLAQUEPAQUE', cp='45500' WHERE id=;</v>
      </c>
      <c r="C477">
        <v>18133</v>
      </c>
      <c r="D477" t="s">
        <v>715</v>
      </c>
      <c r="E477" t="s">
        <v>65</v>
      </c>
      <c r="F477" t="s">
        <v>65</v>
      </c>
      <c r="G477" t="s">
        <v>27</v>
      </c>
      <c r="H477">
        <f>VLOOKUP(G477,departamentos!B:C,2,FALSE)</f>
        <v>12</v>
      </c>
      <c r="I477" t="s">
        <v>28</v>
      </c>
      <c r="J477">
        <f>VLOOKUP(I477,areas!B:C,2,FALSE)</f>
        <v>5</v>
      </c>
      <c r="K477" t="s">
        <v>28</v>
      </c>
      <c r="L477">
        <f>VLOOKUP(K477,direcciones!B:C,2,FALSE)</f>
        <v>1</v>
      </c>
      <c r="M477" t="s">
        <v>29</v>
      </c>
      <c r="N477" t="s">
        <v>40</v>
      </c>
      <c r="O477" t="s">
        <v>41</v>
      </c>
      <c r="P477">
        <f>VLOOKUP(O477,plazas!C:G,5,FALSE)</f>
        <v>3</v>
      </c>
      <c r="R477" t="s">
        <v>716</v>
      </c>
      <c r="S477" t="s">
        <v>33</v>
      </c>
      <c r="V477" t="s">
        <v>34</v>
      </c>
      <c r="W477">
        <v>3322783968</v>
      </c>
      <c r="AA477" t="s">
        <v>717</v>
      </c>
      <c r="AB477" t="s">
        <v>718</v>
      </c>
      <c r="AC477" t="s">
        <v>719</v>
      </c>
      <c r="AD477">
        <v>45500</v>
      </c>
      <c r="AE477" t="s">
        <v>46</v>
      </c>
      <c r="AF477" t="e">
        <f>VLOOKUP(AE477,empresas!B:D,3,FALSE)</f>
        <v>#N/A</v>
      </c>
    </row>
    <row r="478" spans="1:32" hidden="1" x14ac:dyDescent="0.25">
      <c r="A478" t="str">
        <f t="shared" si="7"/>
        <v>UPDATE operadores set no_empleado='16071', departamento_id=12, area_id=5,  direccion_id=1, estado='Baja', telefono='9626295866', rfc='TECC900303Q18', calle='15 AVENIDA NORTE, ENTRE 3RA Y 5TA NORTE', colonia='CENTRO', cp='30700' WHERE id=;</v>
      </c>
      <c r="C478">
        <v>16071</v>
      </c>
      <c r="D478" t="s">
        <v>729</v>
      </c>
      <c r="E478" t="s">
        <v>65</v>
      </c>
      <c r="F478" t="s">
        <v>65</v>
      </c>
      <c r="G478" t="s">
        <v>27</v>
      </c>
      <c r="H478">
        <f>VLOOKUP(G478,departamentos!B:C,2,FALSE)</f>
        <v>12</v>
      </c>
      <c r="I478" t="s">
        <v>28</v>
      </c>
      <c r="J478">
        <f>VLOOKUP(I478,areas!B:C,2,FALSE)</f>
        <v>5</v>
      </c>
      <c r="K478" t="s">
        <v>28</v>
      </c>
      <c r="L478">
        <f>VLOOKUP(K478,direcciones!B:C,2,FALSE)</f>
        <v>1</v>
      </c>
      <c r="M478" t="s">
        <v>29</v>
      </c>
      <c r="N478" t="s">
        <v>77</v>
      </c>
      <c r="O478" t="s">
        <v>78</v>
      </c>
      <c r="P478">
        <f>VLOOKUP(O478,plazas!C:G,5,FALSE)</f>
        <v>8</v>
      </c>
      <c r="R478" t="s">
        <v>730</v>
      </c>
      <c r="S478" t="s">
        <v>33</v>
      </c>
      <c r="V478" t="s">
        <v>34</v>
      </c>
      <c r="W478">
        <v>9626295866</v>
      </c>
      <c r="X478" t="s">
        <v>731</v>
      </c>
      <c r="Y478" t="s">
        <v>660</v>
      </c>
      <c r="Z478" s="1">
        <v>45199</v>
      </c>
      <c r="AA478" t="s">
        <v>732</v>
      </c>
      <c r="AB478" t="s">
        <v>733</v>
      </c>
      <c r="AC478" t="s">
        <v>45</v>
      </c>
      <c r="AD478">
        <v>30700</v>
      </c>
      <c r="AE478" t="s">
        <v>86</v>
      </c>
      <c r="AF478" t="e">
        <f>VLOOKUP(AE478,empresas!B:D,3,FALSE)</f>
        <v>#N/A</v>
      </c>
    </row>
    <row r="479" spans="1:32" hidden="1" x14ac:dyDescent="0.25">
      <c r="A479" t="str">
        <f t="shared" si="7"/>
        <v>UPDATE operadores set no_empleado='16459', departamento_id=13, area_id=20,  direccion_id=3, estado='Baja', telefono='6241594016', rfc='MEMC920714518', calle='OCAMPO ENTRE REFORMA Y 5 DE FEBRERO', colonia='EJIDAL', cp='23470' WHERE id=;</v>
      </c>
      <c r="C479">
        <v>16459</v>
      </c>
      <c r="D479" t="s">
        <v>734</v>
      </c>
      <c r="E479" t="s">
        <v>166</v>
      </c>
      <c r="F479" t="s">
        <v>144</v>
      </c>
      <c r="G479" t="s">
        <v>145</v>
      </c>
      <c r="H479">
        <f>VLOOKUP(G479,departamentos!B:C,2,FALSE)</f>
        <v>13</v>
      </c>
      <c r="I479" t="s">
        <v>146</v>
      </c>
      <c r="J479">
        <f>VLOOKUP(I479,areas!B:C,2,FALSE)</f>
        <v>20</v>
      </c>
      <c r="K479" t="s">
        <v>99</v>
      </c>
      <c r="L479">
        <f>VLOOKUP(K479,direcciones!B:C,2,FALSE)</f>
        <v>3</v>
      </c>
      <c r="M479" t="s">
        <v>327</v>
      </c>
      <c r="N479" t="s">
        <v>67</v>
      </c>
      <c r="O479" t="s">
        <v>53</v>
      </c>
      <c r="P479">
        <f>VLOOKUP(O479,plazas!C:G,5,FALSE)</f>
        <v>1</v>
      </c>
      <c r="Q479" t="s">
        <v>735</v>
      </c>
      <c r="R479" t="s">
        <v>736</v>
      </c>
      <c r="S479" t="s">
        <v>33</v>
      </c>
      <c r="V479" t="s">
        <v>34</v>
      </c>
      <c r="W479">
        <v>6241594016</v>
      </c>
      <c r="AA479" t="s">
        <v>737</v>
      </c>
      <c r="AB479" t="s">
        <v>738</v>
      </c>
      <c r="AC479" t="s">
        <v>739</v>
      </c>
      <c r="AD479">
        <v>23470</v>
      </c>
      <c r="AE479" t="s">
        <v>63</v>
      </c>
      <c r="AF479" t="e">
        <f>VLOOKUP(AE479,empresas!B:D,3,FALSE)</f>
        <v>#N/A</v>
      </c>
    </row>
    <row r="480" spans="1:32" hidden="1" x14ac:dyDescent="0.25">
      <c r="A480" t="str">
        <f t="shared" si="7"/>
        <v>UPDATE operadores set no_empleado='15437', departamento_id=12, area_id=5,  direccion_id=1, estado='Baja', telefono='3338254328', rfc='MOBC960509L20', calle='OPALO', colonia='SAGRADA FAMILIA', cp='44200' WHERE id=;</v>
      </c>
      <c r="C480">
        <v>15437</v>
      </c>
      <c r="D480" t="s">
        <v>740</v>
      </c>
      <c r="E480" t="s">
        <v>26</v>
      </c>
      <c r="F480" t="s">
        <v>26</v>
      </c>
      <c r="G480" t="s">
        <v>27</v>
      </c>
      <c r="H480">
        <f>VLOOKUP(G480,departamentos!B:C,2,FALSE)</f>
        <v>12</v>
      </c>
      <c r="I480" t="s">
        <v>28</v>
      </c>
      <c r="J480">
        <f>VLOOKUP(I480,areas!B:C,2,FALSE)</f>
        <v>5</v>
      </c>
      <c r="K480" t="s">
        <v>28</v>
      </c>
      <c r="L480">
        <f>VLOOKUP(K480,direcciones!B:C,2,FALSE)</f>
        <v>1</v>
      </c>
      <c r="M480" t="s">
        <v>133</v>
      </c>
      <c r="N480" t="s">
        <v>134</v>
      </c>
      <c r="O480" t="s">
        <v>41</v>
      </c>
      <c r="P480">
        <f>VLOOKUP(O480,plazas!C:G,5,FALSE)</f>
        <v>3</v>
      </c>
      <c r="R480" t="s">
        <v>741</v>
      </c>
      <c r="S480" t="s">
        <v>33</v>
      </c>
      <c r="V480" t="s">
        <v>34</v>
      </c>
      <c r="W480">
        <v>3338254328</v>
      </c>
      <c r="AA480" t="s">
        <v>742</v>
      </c>
      <c r="AB480" t="s">
        <v>743</v>
      </c>
      <c r="AC480" t="s">
        <v>744</v>
      </c>
      <c r="AD480">
        <v>44200</v>
      </c>
      <c r="AE480" t="s">
        <v>178</v>
      </c>
      <c r="AF480" t="e">
        <f>VLOOKUP(AE480,empresas!B:D,3,FALSE)</f>
        <v>#N/A</v>
      </c>
    </row>
    <row r="481" spans="1:32" hidden="1" x14ac:dyDescent="0.25">
      <c r="A481" t="str">
        <f t="shared" si="7"/>
        <v>UPDATE operadores set no_empleado='16593', departamento_id=13, area_id=20,  direccion_id=3, estado='Activo', telefono='7713411661', rfc='PEVC030329AG5', calle='M42 L11 MISION DE LORETO', colonia='CERRO DE LOS VENADOS', cp='23473' WHERE id=;</v>
      </c>
      <c r="C481">
        <v>16593</v>
      </c>
      <c r="D481" t="s">
        <v>752</v>
      </c>
      <c r="E481" t="s">
        <v>753</v>
      </c>
      <c r="F481" t="s">
        <v>106</v>
      </c>
      <c r="G481" t="s">
        <v>145</v>
      </c>
      <c r="H481">
        <f>VLOOKUP(G481,departamentos!B:C,2,FALSE)</f>
        <v>13</v>
      </c>
      <c r="I481" t="s">
        <v>146</v>
      </c>
      <c r="J481">
        <f>VLOOKUP(I481,areas!B:C,2,FALSE)</f>
        <v>20</v>
      </c>
      <c r="K481" t="s">
        <v>99</v>
      </c>
      <c r="L481">
        <f>VLOOKUP(K481,direcciones!B:C,2,FALSE)</f>
        <v>3</v>
      </c>
      <c r="M481" t="s">
        <v>635</v>
      </c>
      <c r="N481" t="s">
        <v>101</v>
      </c>
      <c r="O481" t="s">
        <v>53</v>
      </c>
      <c r="P481">
        <f>VLOOKUP(O481,plazas!C:G,5,FALSE)</f>
        <v>1</v>
      </c>
      <c r="R481" t="s">
        <v>754</v>
      </c>
      <c r="S481" t="s">
        <v>33</v>
      </c>
      <c r="V481" t="s">
        <v>59</v>
      </c>
      <c r="W481">
        <v>7713411661</v>
      </c>
      <c r="AA481" t="s">
        <v>755</v>
      </c>
      <c r="AB481" t="s">
        <v>756</v>
      </c>
      <c r="AC481" t="s">
        <v>757</v>
      </c>
      <c r="AD481">
        <v>23473</v>
      </c>
      <c r="AE481" t="s">
        <v>75</v>
      </c>
      <c r="AF481" t="e">
        <f>VLOOKUP(AE481,empresas!B:D,3,FALSE)</f>
        <v>#N/A</v>
      </c>
    </row>
    <row r="482" spans="1:32" hidden="1" x14ac:dyDescent="0.25">
      <c r="A482" t="e">
        <f t="shared" si="7"/>
        <v>#N/A</v>
      </c>
      <c r="C482">
        <v>12244</v>
      </c>
      <c r="D482" t="s">
        <v>774</v>
      </c>
      <c r="E482" t="s">
        <v>775</v>
      </c>
      <c r="F482" t="s">
        <v>776</v>
      </c>
      <c r="G482" t="s">
        <v>777</v>
      </c>
      <c r="H482" t="e">
        <f>VLOOKUP(G482,departamentos!B:C,2,FALSE)</f>
        <v>#N/A</v>
      </c>
      <c r="I482" t="s">
        <v>50</v>
      </c>
      <c r="J482">
        <f>VLOOKUP(I482,areas!B:C,2,FALSE)</f>
        <v>3</v>
      </c>
      <c r="K482" t="s">
        <v>28</v>
      </c>
      <c r="L482">
        <f>VLOOKUP(K482,direcciones!B:C,2,FALSE)</f>
        <v>1</v>
      </c>
      <c r="M482" t="s">
        <v>778</v>
      </c>
      <c r="N482" t="s">
        <v>67</v>
      </c>
      <c r="O482" t="s">
        <v>53</v>
      </c>
      <c r="P482">
        <f>VLOOKUP(O482,plazas!C:G,5,FALSE)</f>
        <v>1</v>
      </c>
      <c r="R482" t="s">
        <v>779</v>
      </c>
      <c r="S482" t="s">
        <v>780</v>
      </c>
      <c r="T482" t="s">
        <v>781</v>
      </c>
      <c r="U482" t="s">
        <v>782</v>
      </c>
      <c r="V482" t="s">
        <v>59</v>
      </c>
      <c r="W482">
        <v>6121619208</v>
      </c>
      <c r="AA482" t="s">
        <v>783</v>
      </c>
      <c r="AB482" t="s">
        <v>784</v>
      </c>
      <c r="AC482" t="s">
        <v>785</v>
      </c>
      <c r="AD482">
        <v>23405</v>
      </c>
      <c r="AE482" t="s">
        <v>75</v>
      </c>
      <c r="AF482" t="e">
        <f>VLOOKUP(AE482,empresas!B:D,3,FALSE)</f>
        <v>#N/A</v>
      </c>
    </row>
    <row r="483" spans="1:32" hidden="1" x14ac:dyDescent="0.25">
      <c r="A483" t="str">
        <f t="shared" si="7"/>
        <v>UPDATE operadores set no_empleado='15709', departamento_id=12, area_id=5,  direccion_id=1, estado='Baja', telefono='3324860320', rfc='HERD951017R81', calle='ARTESANOS', colonia='OBLATOS', cp='44700' WHERE id=;</v>
      </c>
      <c r="C483">
        <v>15709</v>
      </c>
      <c r="D483" t="s">
        <v>804</v>
      </c>
      <c r="E483" t="s">
        <v>26</v>
      </c>
      <c r="F483" t="s">
        <v>26</v>
      </c>
      <c r="G483" t="s">
        <v>27</v>
      </c>
      <c r="H483">
        <f>VLOOKUP(G483,departamentos!B:C,2,FALSE)</f>
        <v>12</v>
      </c>
      <c r="I483" t="s">
        <v>28</v>
      </c>
      <c r="J483">
        <f>VLOOKUP(I483,areas!B:C,2,FALSE)</f>
        <v>5</v>
      </c>
      <c r="K483" t="s">
        <v>28</v>
      </c>
      <c r="L483">
        <f>VLOOKUP(K483,direcciones!B:C,2,FALSE)</f>
        <v>1</v>
      </c>
      <c r="M483" t="s">
        <v>133</v>
      </c>
      <c r="N483" t="s">
        <v>134</v>
      </c>
      <c r="O483" t="s">
        <v>41</v>
      </c>
      <c r="P483">
        <f>VLOOKUP(O483,plazas!C:G,5,FALSE)</f>
        <v>3</v>
      </c>
      <c r="R483" t="s">
        <v>805</v>
      </c>
      <c r="S483" t="s">
        <v>33</v>
      </c>
      <c r="V483" t="s">
        <v>34</v>
      </c>
      <c r="W483">
        <v>3324860320</v>
      </c>
      <c r="AA483" t="s">
        <v>806</v>
      </c>
      <c r="AB483" t="s">
        <v>807</v>
      </c>
      <c r="AC483" t="s">
        <v>808</v>
      </c>
      <c r="AD483">
        <v>44700</v>
      </c>
      <c r="AE483" t="s">
        <v>178</v>
      </c>
      <c r="AF483" t="e">
        <f>VLOOKUP(AE483,empresas!B:D,3,FALSE)</f>
        <v>#N/A</v>
      </c>
    </row>
    <row r="484" spans="1:32" hidden="1" x14ac:dyDescent="0.25">
      <c r="A484" t="str">
        <f t="shared" si="7"/>
        <v>UPDATE operadores set no_empleado='13463', departamento_id=105, area_id=19,  direccion_id=3, estado='Activo', telefono='2281938953', rfc='MEHD940515635', calle='ESFUERZO', colonia='Banderilla Centro', cp='91300' WHERE id=;</v>
      </c>
      <c r="C484">
        <v>13463</v>
      </c>
      <c r="D484" t="s">
        <v>833</v>
      </c>
      <c r="E484" t="s">
        <v>586</v>
      </c>
      <c r="F484" t="s">
        <v>116</v>
      </c>
      <c r="G484" t="s">
        <v>97</v>
      </c>
      <c r="H484">
        <f>VLOOKUP(G484,departamentos!B:C,2,FALSE)</f>
        <v>105</v>
      </c>
      <c r="I484" t="s">
        <v>98</v>
      </c>
      <c r="J484">
        <f>VLOOKUP(I484,areas!B:C,2,FALSE)</f>
        <v>19</v>
      </c>
      <c r="K484" t="s">
        <v>99</v>
      </c>
      <c r="L484">
        <f>VLOOKUP(K484,direcciones!B:C,2,FALSE)</f>
        <v>3</v>
      </c>
      <c r="M484" t="s">
        <v>834</v>
      </c>
      <c r="N484" t="s">
        <v>243</v>
      </c>
      <c r="O484" t="s">
        <v>263</v>
      </c>
      <c r="P484">
        <f>VLOOKUP(O484,plazas!C:G,5,FALSE)</f>
        <v>9</v>
      </c>
      <c r="Q484" t="s">
        <v>835</v>
      </c>
      <c r="R484" t="s">
        <v>836</v>
      </c>
      <c r="S484" t="s">
        <v>837</v>
      </c>
      <c r="T484" t="s">
        <v>838</v>
      </c>
      <c r="U484" t="s">
        <v>839</v>
      </c>
      <c r="V484" t="s">
        <v>59</v>
      </c>
      <c r="W484">
        <v>2281938953</v>
      </c>
      <c r="AA484" t="s">
        <v>841</v>
      </c>
      <c r="AB484" t="s">
        <v>842</v>
      </c>
      <c r="AC484" t="s">
        <v>843</v>
      </c>
      <c r="AD484">
        <v>91300</v>
      </c>
      <c r="AE484" t="s">
        <v>385</v>
      </c>
      <c r="AF484" t="e">
        <f>VLOOKUP(AE484,empresas!B:D,3,FALSE)</f>
        <v>#N/A</v>
      </c>
    </row>
    <row r="485" spans="1:32" hidden="1" x14ac:dyDescent="0.25">
      <c r="A485" t="str">
        <f t="shared" si="7"/>
        <v>UPDATE operadores set no_empleado='18463', departamento_id=103, area_id=5,  direccion_id=7, estado='Activo', telefono='2288464732', rfc='VABD7706182G6', calle='SAN BERNARDO', colonia='ENCANTOS DEL SUMIDERO', cp='91153' WHERE id=;</v>
      </c>
      <c r="C485">
        <v>18463</v>
      </c>
      <c r="D485" t="s">
        <v>859</v>
      </c>
      <c r="E485" t="s">
        <v>500</v>
      </c>
      <c r="F485" t="s">
        <v>500</v>
      </c>
      <c r="G485" t="s">
        <v>117</v>
      </c>
      <c r="H485">
        <f>VLOOKUP(G485,departamentos!B:C,2,FALSE)</f>
        <v>103</v>
      </c>
      <c r="I485" t="s">
        <v>28</v>
      </c>
      <c r="J485">
        <f>VLOOKUP(I485,areas!B:C,2,FALSE)</f>
        <v>5</v>
      </c>
      <c r="K485" t="s">
        <v>108</v>
      </c>
      <c r="L485">
        <f>VLOOKUP(K485,direcciones!B:C,2,FALSE)</f>
        <v>7</v>
      </c>
      <c r="M485" t="s">
        <v>501</v>
      </c>
      <c r="N485" t="s">
        <v>262</v>
      </c>
      <c r="O485" t="s">
        <v>263</v>
      </c>
      <c r="P485">
        <f>VLOOKUP(O485,plazas!C:G,5,FALSE)</f>
        <v>9</v>
      </c>
      <c r="S485" t="s">
        <v>33</v>
      </c>
      <c r="V485" t="s">
        <v>59</v>
      </c>
      <c r="W485">
        <v>2288464732</v>
      </c>
      <c r="AA485" t="s">
        <v>860</v>
      </c>
      <c r="AB485" t="s">
        <v>861</v>
      </c>
      <c r="AC485" t="s">
        <v>862</v>
      </c>
      <c r="AD485">
        <v>91153</v>
      </c>
      <c r="AE485" t="s">
        <v>271</v>
      </c>
      <c r="AF485">
        <f>VLOOKUP(AE485,empresas!B:D,3,FALSE)</f>
        <v>2</v>
      </c>
    </row>
    <row r="486" spans="1:32" hidden="1" x14ac:dyDescent="0.25">
      <c r="A486" t="str">
        <f t="shared" si="7"/>
        <v>UPDATE operadores set no_empleado='10113', departamento_id=105, area_id=19,  direccion_id=3, estado='Activo', telefono='2281316108', rfc='MOFD90062641A', calle='GUSTAVO DIAZ ORDAZ', colonia='FRANCISCO VILLA', cp='91150' WHERE id=;</v>
      </c>
      <c r="C486">
        <v>10113</v>
      </c>
      <c r="D486" t="s">
        <v>873</v>
      </c>
      <c r="E486" t="s">
        <v>586</v>
      </c>
      <c r="F486" t="s">
        <v>116</v>
      </c>
      <c r="G486" t="s">
        <v>97</v>
      </c>
      <c r="H486">
        <f>VLOOKUP(G486,departamentos!B:C,2,FALSE)</f>
        <v>105</v>
      </c>
      <c r="I486" t="s">
        <v>98</v>
      </c>
      <c r="J486">
        <f>VLOOKUP(I486,areas!B:C,2,FALSE)</f>
        <v>19</v>
      </c>
      <c r="K486" t="s">
        <v>99</v>
      </c>
      <c r="L486">
        <f>VLOOKUP(K486,direcciones!B:C,2,FALSE)</f>
        <v>3</v>
      </c>
      <c r="M486" t="s">
        <v>874</v>
      </c>
      <c r="N486" t="s">
        <v>156</v>
      </c>
      <c r="O486" t="s">
        <v>263</v>
      </c>
      <c r="P486">
        <f>VLOOKUP(O486,plazas!C:G,5,FALSE)</f>
        <v>9</v>
      </c>
      <c r="Q486" t="s">
        <v>875</v>
      </c>
      <c r="R486" t="s">
        <v>876</v>
      </c>
      <c r="S486" t="s">
        <v>877</v>
      </c>
      <c r="T486" t="s">
        <v>878</v>
      </c>
      <c r="U486" t="s">
        <v>879</v>
      </c>
      <c r="V486" t="s">
        <v>59</v>
      </c>
      <c r="W486">
        <v>2281316108</v>
      </c>
      <c r="AA486" t="s">
        <v>881</v>
      </c>
      <c r="AB486" t="s">
        <v>882</v>
      </c>
      <c r="AC486" t="s">
        <v>883</v>
      </c>
      <c r="AD486">
        <v>91150</v>
      </c>
      <c r="AE486" t="s">
        <v>385</v>
      </c>
      <c r="AF486" t="e">
        <f>VLOOKUP(AE486,empresas!B:D,3,FALSE)</f>
        <v>#N/A</v>
      </c>
    </row>
    <row r="487" spans="1:32" hidden="1" x14ac:dyDescent="0.25">
      <c r="A487" t="str">
        <f t="shared" si="7"/>
        <v>UPDATE operadores set no_empleado='18089', departamento_id=12, area_id=5,  direccion_id=1, estado='Activo', telefono='2281632278', rfc='RIHD000430CR6', calle='PRIVADA MARTIRES DEL 28 DE AGOSTO', colonia='CERRO COLORADO', cp='91026' WHERE id=;</v>
      </c>
      <c r="C487">
        <v>18089</v>
      </c>
      <c r="D487" t="s">
        <v>884</v>
      </c>
      <c r="E487" t="s">
        <v>26</v>
      </c>
      <c r="F487" t="s">
        <v>26</v>
      </c>
      <c r="G487" t="s">
        <v>27</v>
      </c>
      <c r="H487">
        <f>VLOOKUP(G487,departamentos!B:C,2,FALSE)</f>
        <v>12</v>
      </c>
      <c r="I487" t="s">
        <v>28</v>
      </c>
      <c r="J487">
        <f>VLOOKUP(I487,areas!B:C,2,FALSE)</f>
        <v>5</v>
      </c>
      <c r="K487" t="s">
        <v>28</v>
      </c>
      <c r="L487">
        <f>VLOOKUP(K487,direcciones!B:C,2,FALSE)</f>
        <v>1</v>
      </c>
      <c r="M487" t="s">
        <v>29</v>
      </c>
      <c r="N487" t="s">
        <v>262</v>
      </c>
      <c r="O487" t="s">
        <v>263</v>
      </c>
      <c r="P487">
        <f>VLOOKUP(O487,plazas!C:G,5,FALSE)</f>
        <v>9</v>
      </c>
      <c r="R487" t="s">
        <v>885</v>
      </c>
      <c r="S487" t="s">
        <v>511</v>
      </c>
      <c r="T487" t="s">
        <v>512</v>
      </c>
      <c r="U487" t="s">
        <v>513</v>
      </c>
      <c r="V487" t="s">
        <v>59</v>
      </c>
      <c r="W487">
        <v>2281632278</v>
      </c>
      <c r="AA487" t="s">
        <v>886</v>
      </c>
      <c r="AB487" t="s">
        <v>887</v>
      </c>
      <c r="AC487" t="s">
        <v>696</v>
      </c>
      <c r="AD487">
        <v>91026</v>
      </c>
      <c r="AE487" t="s">
        <v>271</v>
      </c>
      <c r="AF487">
        <f>VLOOKUP(AE487,empresas!B:D,3,FALSE)</f>
        <v>2</v>
      </c>
    </row>
    <row r="488" spans="1:32" hidden="1" x14ac:dyDescent="0.25">
      <c r="A488" t="str">
        <f t="shared" si="7"/>
        <v>UPDATE operadores set no_empleado='18503', departamento_id=13, area_id=20,  direccion_id=3, estado='Activo', telefono='3141297028', rfc='AAMD720805915', calle='ISLA CEDROS', colonia='VILLAS DEL PACIFICO', cp='28219' WHERE id=;</v>
      </c>
      <c r="C488">
        <v>18503</v>
      </c>
      <c r="D488" t="s">
        <v>888</v>
      </c>
      <c r="E488" t="s">
        <v>143</v>
      </c>
      <c r="F488" t="s">
        <v>144</v>
      </c>
      <c r="G488" t="s">
        <v>145</v>
      </c>
      <c r="H488">
        <f>VLOOKUP(G488,departamentos!B:C,2,FALSE)</f>
        <v>13</v>
      </c>
      <c r="I488" t="s">
        <v>146</v>
      </c>
      <c r="J488">
        <f>VLOOKUP(I488,areas!B:C,2,FALSE)</f>
        <v>20</v>
      </c>
      <c r="K488" t="s">
        <v>99</v>
      </c>
      <c r="L488">
        <f>VLOOKUP(K488,direcciones!B:C,2,FALSE)</f>
        <v>3</v>
      </c>
      <c r="M488" t="s">
        <v>133</v>
      </c>
      <c r="N488" t="s">
        <v>52</v>
      </c>
      <c r="O488" t="s">
        <v>280</v>
      </c>
      <c r="P488">
        <f>VLOOKUP(O488,plazas!C:G,5,FALSE)</f>
        <v>14</v>
      </c>
      <c r="R488" t="s">
        <v>889</v>
      </c>
      <c r="S488" t="s">
        <v>33</v>
      </c>
      <c r="V488" t="s">
        <v>59</v>
      </c>
      <c r="W488">
        <v>3141297028</v>
      </c>
      <c r="AA488" t="s">
        <v>890</v>
      </c>
      <c r="AB488" t="s">
        <v>891</v>
      </c>
      <c r="AC488" t="s">
        <v>892</v>
      </c>
      <c r="AD488">
        <v>28219</v>
      </c>
      <c r="AE488" t="s">
        <v>217</v>
      </c>
      <c r="AF488">
        <f>VLOOKUP(AE488,empresas!B:D,3,FALSE)</f>
        <v>11</v>
      </c>
    </row>
    <row r="489" spans="1:32" hidden="1" x14ac:dyDescent="0.25">
      <c r="A489" t="str">
        <f t="shared" si="7"/>
        <v>UPDATE operadores set no_empleado='17079', departamento_id=12, area_id=5,  direccion_id=1, estado='Activo', telefono='3141500188', rfc='PEMD9810061H9', calle='JUAN ESCUTIA', colonia='MARINA', cp='28800' WHERE id=;</v>
      </c>
      <c r="C489">
        <v>17079</v>
      </c>
      <c r="D489" t="s">
        <v>893</v>
      </c>
      <c r="E489" t="s">
        <v>65</v>
      </c>
      <c r="F489" t="s">
        <v>65</v>
      </c>
      <c r="G489" t="s">
        <v>27</v>
      </c>
      <c r="H489">
        <f>VLOOKUP(G489,departamentos!B:C,2,FALSE)</f>
        <v>12</v>
      </c>
      <c r="I489" t="s">
        <v>28</v>
      </c>
      <c r="J489">
        <f>VLOOKUP(I489,areas!B:C,2,FALSE)</f>
        <v>5</v>
      </c>
      <c r="K489" t="s">
        <v>28</v>
      </c>
      <c r="L489">
        <f>VLOOKUP(K489,direcciones!B:C,2,FALSE)</f>
        <v>1</v>
      </c>
      <c r="M489" t="s">
        <v>708</v>
      </c>
      <c r="N489" t="s">
        <v>52</v>
      </c>
      <c r="O489" t="s">
        <v>280</v>
      </c>
      <c r="P489">
        <f>VLOOKUP(O489,plazas!C:G,5,FALSE)</f>
        <v>14</v>
      </c>
      <c r="R489" t="s">
        <v>894</v>
      </c>
      <c r="S489" t="s">
        <v>211</v>
      </c>
      <c r="T489" t="s">
        <v>212</v>
      </c>
      <c r="U489" t="s">
        <v>213</v>
      </c>
      <c r="V489" t="s">
        <v>59</v>
      </c>
      <c r="W489">
        <v>3141500188</v>
      </c>
      <c r="AA489" t="s">
        <v>895</v>
      </c>
      <c r="AB489" t="s">
        <v>583</v>
      </c>
      <c r="AC489" t="s">
        <v>896</v>
      </c>
      <c r="AD489">
        <v>28800</v>
      </c>
      <c r="AE489" t="s">
        <v>217</v>
      </c>
      <c r="AF489">
        <f>VLOOKUP(AE489,empresas!B:D,3,FALSE)</f>
        <v>11</v>
      </c>
    </row>
    <row r="490" spans="1:32" hidden="1" x14ac:dyDescent="0.25">
      <c r="A490" t="str">
        <f t="shared" si="7"/>
        <v>UPDATE operadores set no_empleado='11191', departamento_id=105, area_id=19,  direccion_id=3, estado='Baja', telefono='', rfc='JUFD921125IK7', calle='DOMICILIO CONOCIDO', colonia='CANTON EL PORVENIR', cp='30750' WHERE id=;</v>
      </c>
      <c r="C490">
        <v>11191</v>
      </c>
      <c r="D490" t="s">
        <v>910</v>
      </c>
      <c r="E490" t="s">
        <v>249</v>
      </c>
      <c r="F490" t="s">
        <v>26</v>
      </c>
      <c r="G490" t="s">
        <v>97</v>
      </c>
      <c r="H490">
        <f>VLOOKUP(G490,departamentos!B:C,2,FALSE)</f>
        <v>105</v>
      </c>
      <c r="I490" t="s">
        <v>98</v>
      </c>
      <c r="J490">
        <f>VLOOKUP(I490,areas!B:C,2,FALSE)</f>
        <v>19</v>
      </c>
      <c r="K490" t="s">
        <v>99</v>
      </c>
      <c r="L490">
        <f>VLOOKUP(K490,direcciones!B:C,2,FALSE)</f>
        <v>3</v>
      </c>
      <c r="M490" t="s">
        <v>911</v>
      </c>
      <c r="N490" t="s">
        <v>30</v>
      </c>
      <c r="O490" t="s">
        <v>78</v>
      </c>
      <c r="P490">
        <f>VLOOKUP(O490,plazas!C:G,5,FALSE)</f>
        <v>8</v>
      </c>
      <c r="R490" t="s">
        <v>912</v>
      </c>
      <c r="S490" t="s">
        <v>33</v>
      </c>
      <c r="V490" t="s">
        <v>34</v>
      </c>
      <c r="AA490" t="s">
        <v>913</v>
      </c>
      <c r="AB490" t="s">
        <v>914</v>
      </c>
      <c r="AC490" t="s">
        <v>915</v>
      </c>
      <c r="AD490">
        <v>30750</v>
      </c>
      <c r="AE490" t="s">
        <v>86</v>
      </c>
      <c r="AF490" t="e">
        <f>VLOOKUP(AE490,empresas!B:D,3,FALSE)</f>
        <v>#N/A</v>
      </c>
    </row>
    <row r="491" spans="1:32" hidden="1" x14ac:dyDescent="0.25">
      <c r="A491" t="str">
        <f t="shared" si="7"/>
        <v>UPDATE operadores set no_empleado='18387', departamento_id=12, area_id=5,  direccion_id=1, estado='Activo', telefono='6471165927', rfc='MALE910217JE5', calle='AMAPOLAS', colonia='AMAPOLAS', cp='83020' WHERE id=;</v>
      </c>
      <c r="C491">
        <v>18387</v>
      </c>
      <c r="D491" t="s">
        <v>927</v>
      </c>
      <c r="E491" t="s">
        <v>65</v>
      </c>
      <c r="F491" t="s">
        <v>65</v>
      </c>
      <c r="G491" t="s">
        <v>27</v>
      </c>
      <c r="H491">
        <f>VLOOKUP(G491,departamentos!B:C,2,FALSE)</f>
        <v>12</v>
      </c>
      <c r="I491" t="s">
        <v>28</v>
      </c>
      <c r="J491">
        <f>VLOOKUP(I491,areas!B:C,2,FALSE)</f>
        <v>5</v>
      </c>
      <c r="K491" t="s">
        <v>28</v>
      </c>
      <c r="L491">
        <f>VLOOKUP(K491,direcciones!B:C,2,FALSE)</f>
        <v>1</v>
      </c>
      <c r="M491" t="s">
        <v>29</v>
      </c>
      <c r="N491" t="s">
        <v>30</v>
      </c>
      <c r="O491" t="s">
        <v>31</v>
      </c>
      <c r="P491">
        <f>VLOOKUP(O491,plazas!C:G,5,FALSE)</f>
        <v>4</v>
      </c>
      <c r="R491" t="s">
        <v>928</v>
      </c>
      <c r="S491" t="s">
        <v>929</v>
      </c>
      <c r="T491" t="s">
        <v>930</v>
      </c>
      <c r="U491" t="s">
        <v>931</v>
      </c>
      <c r="V491" t="s">
        <v>59</v>
      </c>
      <c r="W491">
        <v>6471165927</v>
      </c>
      <c r="AA491" t="s">
        <v>932</v>
      </c>
      <c r="AB491" t="s">
        <v>933</v>
      </c>
      <c r="AC491" t="s">
        <v>933</v>
      </c>
      <c r="AD491">
        <v>83020</v>
      </c>
      <c r="AE491" t="s">
        <v>345</v>
      </c>
      <c r="AF491" t="e">
        <f>VLOOKUP(AE491,empresas!B:D,3,FALSE)</f>
        <v>#N/A</v>
      </c>
    </row>
    <row r="492" spans="1:32" hidden="1" x14ac:dyDescent="0.25">
      <c r="A492" t="str">
        <f t="shared" si="7"/>
        <v>UPDATE operadores set no_empleado='12231', departamento_id=105, area_id=19,  direccion_id=3, estado='Activo', telefono='no aplica', rfc='AARE780918GI1', calle='transpeninsular  mza 2 lote 3  sin numero', colonia='santa anita', cp='23420' WHERE id=;</v>
      </c>
      <c r="C492">
        <v>12231</v>
      </c>
      <c r="D492" t="s">
        <v>934</v>
      </c>
      <c r="E492" t="s">
        <v>96</v>
      </c>
      <c r="F492" t="s">
        <v>65</v>
      </c>
      <c r="G492" t="s">
        <v>97</v>
      </c>
      <c r="H492">
        <f>VLOOKUP(G492,departamentos!B:C,2,FALSE)</f>
        <v>105</v>
      </c>
      <c r="I492" t="s">
        <v>98</v>
      </c>
      <c r="J492">
        <f>VLOOKUP(I492,areas!B:C,2,FALSE)</f>
        <v>19</v>
      </c>
      <c r="K492" t="s">
        <v>99</v>
      </c>
      <c r="L492">
        <f>VLOOKUP(K492,direcciones!B:C,2,FALSE)</f>
        <v>3</v>
      </c>
      <c r="M492" t="s">
        <v>935</v>
      </c>
      <c r="N492" t="s">
        <v>547</v>
      </c>
      <c r="O492" t="s">
        <v>53</v>
      </c>
      <c r="P492">
        <f>VLOOKUP(O492,plazas!C:G,5,FALSE)</f>
        <v>1</v>
      </c>
      <c r="R492" t="s">
        <v>936</v>
      </c>
      <c r="S492" t="s">
        <v>33</v>
      </c>
      <c r="V492" t="s">
        <v>59</v>
      </c>
      <c r="W492" t="s">
        <v>940</v>
      </c>
      <c r="AA492" t="s">
        <v>937</v>
      </c>
      <c r="AB492" t="s">
        <v>938</v>
      </c>
      <c r="AC492" t="s">
        <v>939</v>
      </c>
      <c r="AD492">
        <v>23420</v>
      </c>
      <c r="AE492" t="s">
        <v>75</v>
      </c>
      <c r="AF492" t="e">
        <f>VLOOKUP(AE492,empresas!B:D,3,FALSE)</f>
        <v>#N/A</v>
      </c>
    </row>
    <row r="493" spans="1:32" hidden="1" x14ac:dyDescent="0.25">
      <c r="A493" t="e">
        <f t="shared" si="7"/>
        <v>#N/A</v>
      </c>
      <c r="C493">
        <v>12564</v>
      </c>
      <c r="D493" t="s">
        <v>934</v>
      </c>
      <c r="E493" t="s">
        <v>941</v>
      </c>
      <c r="F493" t="s">
        <v>518</v>
      </c>
      <c r="G493" t="s">
        <v>28</v>
      </c>
      <c r="H493" t="e">
        <f>VLOOKUP(G493,departamentos!B:C,2,FALSE)</f>
        <v>#N/A</v>
      </c>
      <c r="I493" t="s">
        <v>50</v>
      </c>
      <c r="J493">
        <f>VLOOKUP(I493,areas!B:C,2,FALSE)</f>
        <v>3</v>
      </c>
      <c r="K493" t="s">
        <v>28</v>
      </c>
      <c r="L493">
        <f>VLOOKUP(K493,direcciones!B:C,2,FALSE)</f>
        <v>1</v>
      </c>
      <c r="M493" t="s">
        <v>942</v>
      </c>
      <c r="N493" t="s">
        <v>547</v>
      </c>
      <c r="O493" t="s">
        <v>53</v>
      </c>
      <c r="P493">
        <f>VLOOKUP(O493,plazas!C:G,5,FALSE)</f>
        <v>1</v>
      </c>
      <c r="R493" t="s">
        <v>943</v>
      </c>
      <c r="S493" t="s">
        <v>33</v>
      </c>
      <c r="V493" t="s">
        <v>34</v>
      </c>
      <c r="W493" t="s">
        <v>944</v>
      </c>
      <c r="AB493" t="s">
        <v>945</v>
      </c>
      <c r="AC493" t="s">
        <v>946</v>
      </c>
      <c r="AD493">
        <v>23420</v>
      </c>
      <c r="AE493" t="s">
        <v>947</v>
      </c>
      <c r="AF493" t="e">
        <f>VLOOKUP(AE493,empresas!B:D,3,FALSE)</f>
        <v>#N/A</v>
      </c>
    </row>
    <row r="494" spans="1:32" hidden="1" x14ac:dyDescent="0.25">
      <c r="A494" t="str">
        <f t="shared" si="7"/>
        <v>UPDATE operadores set no_empleado='18380', departamento_id=12, area_id=5,  direccion_id=1, estado='Activo', telefono='6241064316', rfc='COME981221QR2', calle='SIN NOMBRE', colonia='VISTA HERMOSA', cp='23427' WHERE id=;</v>
      </c>
      <c r="C494">
        <v>18380</v>
      </c>
      <c r="D494" t="s">
        <v>964</v>
      </c>
      <c r="E494" t="s">
        <v>65</v>
      </c>
      <c r="F494" t="s">
        <v>65</v>
      </c>
      <c r="G494" t="s">
        <v>27</v>
      </c>
      <c r="H494">
        <f>VLOOKUP(G494,departamentos!B:C,2,FALSE)</f>
        <v>12</v>
      </c>
      <c r="I494" t="s">
        <v>28</v>
      </c>
      <c r="J494">
        <f>VLOOKUP(I494,areas!B:C,2,FALSE)</f>
        <v>5</v>
      </c>
      <c r="K494" t="s">
        <v>28</v>
      </c>
      <c r="L494">
        <f>VLOOKUP(K494,direcciones!B:C,2,FALSE)</f>
        <v>1</v>
      </c>
      <c r="M494" t="s">
        <v>778</v>
      </c>
      <c r="N494" t="s">
        <v>67</v>
      </c>
      <c r="O494" t="s">
        <v>53</v>
      </c>
      <c r="P494">
        <f>VLOOKUP(O494,plazas!C:G,5,FALSE)</f>
        <v>1</v>
      </c>
      <c r="R494" t="s">
        <v>965</v>
      </c>
      <c r="S494" t="s">
        <v>69</v>
      </c>
      <c r="T494" t="s">
        <v>70</v>
      </c>
      <c r="U494" t="s">
        <v>71</v>
      </c>
      <c r="V494" t="s">
        <v>59</v>
      </c>
      <c r="W494">
        <v>6241064316</v>
      </c>
      <c r="AA494" t="s">
        <v>966</v>
      </c>
      <c r="AB494" t="s">
        <v>73</v>
      </c>
      <c r="AC494" t="s">
        <v>551</v>
      </c>
      <c r="AD494">
        <v>23427</v>
      </c>
      <c r="AE494" t="s">
        <v>75</v>
      </c>
      <c r="AF494" t="e">
        <f>VLOOKUP(AE494,empresas!B:D,3,FALSE)</f>
        <v>#N/A</v>
      </c>
    </row>
    <row r="495" spans="1:32" hidden="1" x14ac:dyDescent="0.25">
      <c r="A495" t="e">
        <f t="shared" si="7"/>
        <v>#N/A</v>
      </c>
      <c r="C495">
        <v>18027</v>
      </c>
      <c r="D495" t="s">
        <v>446</v>
      </c>
      <c r="E495" t="s">
        <v>982</v>
      </c>
      <c r="F495" t="s">
        <v>259</v>
      </c>
      <c r="G495" t="s">
        <v>777</v>
      </c>
      <c r="H495" t="e">
        <f>VLOOKUP(G495,departamentos!B:C,2,FALSE)</f>
        <v>#N/A</v>
      </c>
      <c r="I495" t="s">
        <v>28</v>
      </c>
      <c r="J495">
        <f>VLOOKUP(I495,areas!B:C,2,FALSE)</f>
        <v>5</v>
      </c>
      <c r="K495" t="s">
        <v>28</v>
      </c>
      <c r="L495">
        <f>VLOOKUP(K495,direcciones!B:C,2,FALSE)</f>
        <v>1</v>
      </c>
      <c r="M495" t="s">
        <v>133</v>
      </c>
      <c r="N495" t="s">
        <v>134</v>
      </c>
      <c r="O495" t="s">
        <v>41</v>
      </c>
      <c r="P495">
        <f>VLOOKUP(O495,plazas!C:G,5,FALSE)</f>
        <v>3</v>
      </c>
      <c r="Q495" t="s">
        <v>447</v>
      </c>
      <c r="R495" t="s">
        <v>448</v>
      </c>
      <c r="S495" t="s">
        <v>983</v>
      </c>
      <c r="T495" t="s">
        <v>984</v>
      </c>
      <c r="U495" t="s">
        <v>985</v>
      </c>
      <c r="V495" t="s">
        <v>59</v>
      </c>
      <c r="W495">
        <v>3313456493</v>
      </c>
      <c r="AA495" t="s">
        <v>986</v>
      </c>
      <c r="AB495" t="s">
        <v>987</v>
      </c>
      <c r="AC495" t="s">
        <v>988</v>
      </c>
      <c r="AD495">
        <v>45540</v>
      </c>
      <c r="AE495" t="s">
        <v>46</v>
      </c>
      <c r="AF495" t="e">
        <f>VLOOKUP(AE495,empresas!B:D,3,FALSE)</f>
        <v>#N/A</v>
      </c>
    </row>
    <row r="496" spans="1:32" hidden="1" x14ac:dyDescent="0.25">
      <c r="A496" t="str">
        <f t="shared" si="7"/>
        <v>UPDATE operadores set no_empleado='18128', departamento_id=12, area_id=5,  direccion_id=1, estado='Baja', telefono='6621565087', rfc='PEME940917MF4', calle='AV SEGUNDA', colonia='PALO VERDE', cp='83280' WHERE id=;</v>
      </c>
      <c r="C496">
        <v>18128</v>
      </c>
      <c r="D496" t="s">
        <v>989</v>
      </c>
      <c r="E496" t="s">
        <v>26</v>
      </c>
      <c r="F496" t="s">
        <v>26</v>
      </c>
      <c r="G496" t="s">
        <v>27</v>
      </c>
      <c r="H496">
        <f>VLOOKUP(G496,departamentos!B:C,2,FALSE)</f>
        <v>12</v>
      </c>
      <c r="I496" t="s">
        <v>28</v>
      </c>
      <c r="J496">
        <f>VLOOKUP(I496,areas!B:C,2,FALSE)</f>
        <v>5</v>
      </c>
      <c r="K496" t="s">
        <v>28</v>
      </c>
      <c r="L496">
        <f>VLOOKUP(K496,direcciones!B:C,2,FALSE)</f>
        <v>1</v>
      </c>
      <c r="M496" t="s">
        <v>29</v>
      </c>
      <c r="N496" t="s">
        <v>30</v>
      </c>
      <c r="O496" t="s">
        <v>31</v>
      </c>
      <c r="P496">
        <f>VLOOKUP(O496,plazas!C:G,5,FALSE)</f>
        <v>4</v>
      </c>
      <c r="R496" t="s">
        <v>990</v>
      </c>
      <c r="S496" t="s">
        <v>33</v>
      </c>
      <c r="V496" t="s">
        <v>34</v>
      </c>
      <c r="W496">
        <v>6621565087</v>
      </c>
      <c r="X496" t="s">
        <v>991</v>
      </c>
      <c r="Y496" t="s">
        <v>90</v>
      </c>
      <c r="Z496" s="1">
        <v>45396</v>
      </c>
      <c r="AA496" t="s">
        <v>992</v>
      </c>
      <c r="AB496" t="s">
        <v>993</v>
      </c>
      <c r="AC496" t="s">
        <v>994</v>
      </c>
      <c r="AD496">
        <v>83280</v>
      </c>
      <c r="AE496" t="s">
        <v>345</v>
      </c>
      <c r="AF496" t="e">
        <f>VLOOKUP(AE496,empresas!B:D,3,FALSE)</f>
        <v>#N/A</v>
      </c>
    </row>
    <row r="497" spans="1:32" hidden="1" x14ac:dyDescent="0.25">
      <c r="A497" t="str">
        <f t="shared" si="7"/>
        <v>UPDATE operadores set no_empleado='18332', departamento_id=103, area_id=5,  direccion_id=7, estado='Baja', telefono='2281723990', rfc='HEAE970224MB0', calle='CAMINEROS', colonia='MAVER', cp='91152' WHERE id=;</v>
      </c>
      <c r="C497">
        <v>18332</v>
      </c>
      <c r="D497" t="s">
        <v>995</v>
      </c>
      <c r="E497" t="s">
        <v>500</v>
      </c>
      <c r="F497" t="s">
        <v>500</v>
      </c>
      <c r="G497" t="s">
        <v>117</v>
      </c>
      <c r="H497">
        <f>VLOOKUP(G497,departamentos!B:C,2,FALSE)</f>
        <v>103</v>
      </c>
      <c r="I497" t="s">
        <v>28</v>
      </c>
      <c r="J497">
        <f>VLOOKUP(I497,areas!B:C,2,FALSE)</f>
        <v>5</v>
      </c>
      <c r="K497" t="s">
        <v>108</v>
      </c>
      <c r="L497">
        <f>VLOOKUP(K497,direcciones!B:C,2,FALSE)</f>
        <v>7</v>
      </c>
      <c r="M497" t="s">
        <v>501</v>
      </c>
      <c r="N497" t="s">
        <v>262</v>
      </c>
      <c r="O497" t="s">
        <v>263</v>
      </c>
      <c r="P497">
        <f>VLOOKUP(O497,plazas!C:G,5,FALSE)</f>
        <v>9</v>
      </c>
      <c r="R497" t="s">
        <v>996</v>
      </c>
      <c r="S497" t="s">
        <v>33</v>
      </c>
      <c r="V497" t="s">
        <v>34</v>
      </c>
      <c r="W497">
        <v>2281723990</v>
      </c>
      <c r="AA497" t="s">
        <v>997</v>
      </c>
      <c r="AB497" t="s">
        <v>998</v>
      </c>
      <c r="AC497" t="s">
        <v>999</v>
      </c>
      <c r="AD497">
        <v>91152</v>
      </c>
      <c r="AE497" t="s">
        <v>271</v>
      </c>
      <c r="AF497">
        <f>VLOOKUP(AE497,empresas!B:D,3,FALSE)</f>
        <v>2</v>
      </c>
    </row>
    <row r="498" spans="1:32" hidden="1" x14ac:dyDescent="0.25">
      <c r="A498" t="str">
        <f t="shared" si="7"/>
        <v>UPDATE operadores set no_empleado='14712', departamento_id=12, area_id=5,  direccion_id=1, estado='Activo', telefono='2283761026', rfc='HEAE951112D43', calle='FRANCISCO VILLA #318', colonia='FRANCISCO VILLA', cp='91150' WHERE id=;</v>
      </c>
      <c r="C498">
        <v>14712</v>
      </c>
      <c r="D498" t="s">
        <v>511</v>
      </c>
      <c r="E498" t="s">
        <v>656</v>
      </c>
      <c r="F498" t="s">
        <v>259</v>
      </c>
      <c r="G498" t="s">
        <v>27</v>
      </c>
      <c r="H498">
        <f>VLOOKUP(G498,departamentos!B:C,2,FALSE)</f>
        <v>12</v>
      </c>
      <c r="I498" t="s">
        <v>28</v>
      </c>
      <c r="J498">
        <f>VLOOKUP(I498,areas!B:C,2,FALSE)</f>
        <v>5</v>
      </c>
      <c r="K498" t="s">
        <v>28</v>
      </c>
      <c r="L498">
        <f>VLOOKUP(K498,direcciones!B:C,2,FALSE)</f>
        <v>1</v>
      </c>
      <c r="M498" t="s">
        <v>29</v>
      </c>
      <c r="N498" t="s">
        <v>262</v>
      </c>
      <c r="O498" t="s">
        <v>263</v>
      </c>
      <c r="P498">
        <f>VLOOKUP(O498,plazas!C:G,5,FALSE)</f>
        <v>9</v>
      </c>
      <c r="Q498" t="s">
        <v>512</v>
      </c>
      <c r="R498" t="s">
        <v>513</v>
      </c>
      <c r="S498" t="s">
        <v>983</v>
      </c>
      <c r="T498" t="s">
        <v>984</v>
      </c>
      <c r="U498" t="s">
        <v>985</v>
      </c>
      <c r="V498" t="s">
        <v>59</v>
      </c>
      <c r="W498">
        <v>2283761026</v>
      </c>
      <c r="AA498" t="s">
        <v>1024</v>
      </c>
      <c r="AB498" t="s">
        <v>1025</v>
      </c>
      <c r="AC498" t="s">
        <v>883</v>
      </c>
      <c r="AD498">
        <v>91150</v>
      </c>
      <c r="AE498" t="s">
        <v>271</v>
      </c>
      <c r="AF498">
        <f>VLOOKUP(AE498,empresas!B:D,3,FALSE)</f>
        <v>2</v>
      </c>
    </row>
    <row r="499" spans="1:32" hidden="1" x14ac:dyDescent="0.25">
      <c r="A499" t="str">
        <f t="shared" si="7"/>
        <v>UPDATE operadores set no_empleado='13927', departamento_id=32, area_id=20,  direccion_id=3, estado='Activo', telefono='3334644786', rfc='MIEE920310511', calle='PABLO VALDEZ', colonia='JARDINES DE GUADALUPE', cp='44740' WHERE id=;</v>
      </c>
      <c r="C499">
        <v>13927</v>
      </c>
      <c r="D499" t="s">
        <v>1026</v>
      </c>
      <c r="E499" t="s">
        <v>1033</v>
      </c>
      <c r="F499" t="s">
        <v>454</v>
      </c>
      <c r="G499" t="s">
        <v>1034</v>
      </c>
      <c r="H499">
        <f>VLOOKUP(G499,departamentos!B:C,2,FALSE)</f>
        <v>32</v>
      </c>
      <c r="I499" t="s">
        <v>146</v>
      </c>
      <c r="J499">
        <f>VLOOKUP(I499,areas!B:C,2,FALSE)</f>
        <v>20</v>
      </c>
      <c r="K499" t="s">
        <v>99</v>
      </c>
      <c r="L499">
        <f>VLOOKUP(K499,direcciones!B:C,2,FALSE)</f>
        <v>3</v>
      </c>
      <c r="M499" t="s">
        <v>133</v>
      </c>
      <c r="N499" t="s">
        <v>134</v>
      </c>
      <c r="O499" t="s">
        <v>41</v>
      </c>
      <c r="P499">
        <f>VLOOKUP(O499,plazas!C:G,5,FALSE)</f>
        <v>3</v>
      </c>
      <c r="Q499" t="s">
        <v>1035</v>
      </c>
      <c r="R499" t="s">
        <v>1029</v>
      </c>
      <c r="S499" t="s">
        <v>33</v>
      </c>
      <c r="V499" t="s">
        <v>59</v>
      </c>
      <c r="W499">
        <v>3334644786</v>
      </c>
      <c r="AA499" t="s">
        <v>1036</v>
      </c>
      <c r="AB499" t="s">
        <v>1037</v>
      </c>
      <c r="AC499" t="s">
        <v>1038</v>
      </c>
      <c r="AD499">
        <v>44740</v>
      </c>
      <c r="AE499" t="s">
        <v>1039</v>
      </c>
      <c r="AF499">
        <f>VLOOKUP(AE499,empresas!B:D,3,FALSE)</f>
        <v>12</v>
      </c>
    </row>
    <row r="500" spans="1:32" hidden="1" x14ac:dyDescent="0.25">
      <c r="A500" t="str">
        <f t="shared" si="7"/>
        <v>UPDATE operadores set no_empleado='13853', departamento_id=105, area_id=19,  direccion_id=3, estado='Activo', telefono='9621303786', rfc='SARE931125A18', calle='AV. TAPACHULA MZ 10 LT 2', colonia='ANTORCHA VIVAH', cp='30798' WHERE id=;</v>
      </c>
      <c r="C500">
        <v>13853</v>
      </c>
      <c r="D500" t="s">
        <v>1040</v>
      </c>
      <c r="E500" t="s">
        <v>586</v>
      </c>
      <c r="F500" t="s">
        <v>116</v>
      </c>
      <c r="G500" t="s">
        <v>97</v>
      </c>
      <c r="H500">
        <f>VLOOKUP(G500,departamentos!B:C,2,FALSE)</f>
        <v>105</v>
      </c>
      <c r="I500" t="s">
        <v>98</v>
      </c>
      <c r="J500">
        <f>VLOOKUP(I500,areas!B:C,2,FALSE)</f>
        <v>19</v>
      </c>
      <c r="K500" t="s">
        <v>99</v>
      </c>
      <c r="L500">
        <f>VLOOKUP(K500,direcciones!B:C,2,FALSE)</f>
        <v>3</v>
      </c>
      <c r="M500" t="s">
        <v>1041</v>
      </c>
      <c r="N500" t="s">
        <v>243</v>
      </c>
      <c r="O500" t="s">
        <v>78</v>
      </c>
      <c r="P500">
        <f>VLOOKUP(O500,plazas!C:G,5,FALSE)</f>
        <v>8</v>
      </c>
      <c r="Q500" t="s">
        <v>1042</v>
      </c>
      <c r="R500" t="s">
        <v>1043</v>
      </c>
      <c r="S500" t="s">
        <v>1044</v>
      </c>
      <c r="T500" t="s">
        <v>1045</v>
      </c>
      <c r="U500" t="s">
        <v>1046</v>
      </c>
      <c r="V500" t="s">
        <v>59</v>
      </c>
      <c r="W500">
        <v>9621303786</v>
      </c>
      <c r="AA500" t="s">
        <v>1047</v>
      </c>
      <c r="AB500" t="s">
        <v>1048</v>
      </c>
      <c r="AC500" t="s">
        <v>1049</v>
      </c>
      <c r="AD500">
        <v>30798</v>
      </c>
      <c r="AE500" t="s">
        <v>86</v>
      </c>
      <c r="AF500" t="e">
        <f>VLOOKUP(AE500,empresas!B:D,3,FALSE)</f>
        <v>#N/A</v>
      </c>
    </row>
    <row r="501" spans="1:32" hidden="1" x14ac:dyDescent="0.25">
      <c r="A501" t="e">
        <f t="shared" si="7"/>
        <v>#N/A</v>
      </c>
      <c r="C501">
        <v>11577</v>
      </c>
      <c r="D501" t="s">
        <v>1050</v>
      </c>
      <c r="E501" t="s">
        <v>1027</v>
      </c>
      <c r="F501" t="s">
        <v>471</v>
      </c>
      <c r="G501" t="s">
        <v>777</v>
      </c>
      <c r="H501" t="e">
        <f>VLOOKUP(G501,departamentos!B:C,2,FALSE)</f>
        <v>#N/A</v>
      </c>
      <c r="I501" t="s">
        <v>50</v>
      </c>
      <c r="J501">
        <f>VLOOKUP(I501,areas!B:C,2,FALSE)</f>
        <v>3</v>
      </c>
      <c r="K501" t="s">
        <v>28</v>
      </c>
      <c r="L501">
        <f>VLOOKUP(K501,direcciones!B:C,2,FALSE)</f>
        <v>1</v>
      </c>
      <c r="M501" t="s">
        <v>1028</v>
      </c>
      <c r="N501" t="s">
        <v>134</v>
      </c>
      <c r="O501" t="s">
        <v>263</v>
      </c>
      <c r="P501">
        <f>VLOOKUP(O501,plazas!C:G,5,FALSE)</f>
        <v>9</v>
      </c>
      <c r="R501" t="s">
        <v>1051</v>
      </c>
      <c r="S501" t="s">
        <v>33</v>
      </c>
      <c r="V501" t="s">
        <v>34</v>
      </c>
      <c r="AA501" t="s">
        <v>1052</v>
      </c>
      <c r="AB501" t="s">
        <v>1053</v>
      </c>
      <c r="AC501" t="s">
        <v>1054</v>
      </c>
      <c r="AE501" t="s">
        <v>947</v>
      </c>
      <c r="AF501" t="e">
        <f>VLOOKUP(AE501,empresas!B:D,3,FALSE)</f>
        <v>#N/A</v>
      </c>
    </row>
    <row r="502" spans="1:32" hidden="1" x14ac:dyDescent="0.25">
      <c r="A502" t="str">
        <f t="shared" si="7"/>
        <v>UPDATE operadores set no_empleado='16137', departamento_id=105, area_id=19,  direccion_id=3, estado='Baja', telefono='3222366838', rfc='VARE930911E3A', calle='RICARDO FLORES MAGON', colonia='VISTA BAHÍA', cp='63732' WHERE id=;</v>
      </c>
      <c r="C502">
        <v>16137</v>
      </c>
      <c r="D502" t="s">
        <v>1055</v>
      </c>
      <c r="E502" t="s">
        <v>353</v>
      </c>
      <c r="F502" t="s">
        <v>354</v>
      </c>
      <c r="G502" t="s">
        <v>97</v>
      </c>
      <c r="H502">
        <f>VLOOKUP(G502,departamentos!B:C,2,FALSE)</f>
        <v>105</v>
      </c>
      <c r="I502" t="s">
        <v>98</v>
      </c>
      <c r="J502">
        <f>VLOOKUP(I502,areas!B:C,2,FALSE)</f>
        <v>19</v>
      </c>
      <c r="K502" t="s">
        <v>99</v>
      </c>
      <c r="L502">
        <f>VLOOKUP(K502,direcciones!B:C,2,FALSE)</f>
        <v>3</v>
      </c>
      <c r="M502" t="s">
        <v>1056</v>
      </c>
      <c r="N502" t="s">
        <v>148</v>
      </c>
      <c r="O502" t="s">
        <v>209</v>
      </c>
      <c r="P502">
        <f>VLOOKUP(O502,plazas!C:G,5,FALSE)</f>
        <v>7</v>
      </c>
      <c r="R502" t="s">
        <v>1057</v>
      </c>
      <c r="S502" t="s">
        <v>33</v>
      </c>
      <c r="V502" t="s">
        <v>34</v>
      </c>
      <c r="W502">
        <v>3222366838</v>
      </c>
      <c r="AA502" t="s">
        <v>1058</v>
      </c>
      <c r="AB502" t="s">
        <v>1059</v>
      </c>
      <c r="AC502" t="s">
        <v>1060</v>
      </c>
      <c r="AD502">
        <v>63732</v>
      </c>
      <c r="AE502" t="s">
        <v>217</v>
      </c>
      <c r="AF502">
        <f>VLOOKUP(AE502,empresas!B:D,3,FALSE)</f>
        <v>11</v>
      </c>
    </row>
    <row r="503" spans="1:32" hidden="1" x14ac:dyDescent="0.25">
      <c r="A503" t="str">
        <f t="shared" si="7"/>
        <v>UPDATE operadores set no_empleado='14982', departamento_id=105, area_id=19,  direccion_id=3, estado='Baja', telefono='2281606355', rfc='MAAE950424CQ7', calle='CARR NAC FRTE ROTULO', colonia='SAN SALVADOR ACAJETE', cp='91320' WHERE id=;</v>
      </c>
      <c r="C503">
        <v>14982</v>
      </c>
      <c r="D503" t="s">
        <v>1073</v>
      </c>
      <c r="E503" t="s">
        <v>586</v>
      </c>
      <c r="F503" t="s">
        <v>116</v>
      </c>
      <c r="G503" t="s">
        <v>97</v>
      </c>
      <c r="H503">
        <f>VLOOKUP(G503,departamentos!B:C,2,FALSE)</f>
        <v>105</v>
      </c>
      <c r="I503" t="s">
        <v>98</v>
      </c>
      <c r="J503">
        <f>VLOOKUP(I503,areas!B:C,2,FALSE)</f>
        <v>19</v>
      </c>
      <c r="K503" t="s">
        <v>99</v>
      </c>
      <c r="L503">
        <f>VLOOKUP(K503,direcciones!B:C,2,FALSE)</f>
        <v>3</v>
      </c>
      <c r="M503" t="s">
        <v>1074</v>
      </c>
      <c r="N503" t="s">
        <v>243</v>
      </c>
      <c r="O503" t="s">
        <v>263</v>
      </c>
      <c r="P503">
        <f>VLOOKUP(O503,plazas!C:G,5,FALSE)</f>
        <v>9</v>
      </c>
      <c r="Q503" t="s">
        <v>1075</v>
      </c>
      <c r="R503" t="s">
        <v>1076</v>
      </c>
      <c r="S503" t="s">
        <v>837</v>
      </c>
      <c r="T503" t="s">
        <v>838</v>
      </c>
      <c r="U503" t="s">
        <v>839</v>
      </c>
      <c r="V503" t="s">
        <v>34</v>
      </c>
      <c r="W503">
        <v>2281606355</v>
      </c>
      <c r="AA503" t="s">
        <v>1078</v>
      </c>
      <c r="AB503" t="s">
        <v>1079</v>
      </c>
      <c r="AC503" t="s">
        <v>1080</v>
      </c>
      <c r="AD503">
        <v>91320</v>
      </c>
      <c r="AE503" t="s">
        <v>385</v>
      </c>
      <c r="AF503" t="e">
        <f>VLOOKUP(AE503,empresas!B:D,3,FALSE)</f>
        <v>#N/A</v>
      </c>
    </row>
    <row r="504" spans="1:32" hidden="1" x14ac:dyDescent="0.25">
      <c r="A504" t="str">
        <f t="shared" si="7"/>
        <v>UPDATE operadores set no_empleado='14916', departamento_id=13, area_id=20,  direccion_id=3, estado='Baja', telefono='6621121415', rfc='RORE760323F52', calle='PRIV. BAROLO 5', colonia='VILLA RESIDENCIAL BONITA', cp='83288' WHERE id=;</v>
      </c>
      <c r="C504">
        <v>14916</v>
      </c>
      <c r="D504" t="s">
        <v>1097</v>
      </c>
      <c r="E504" t="s">
        <v>166</v>
      </c>
      <c r="F504" t="s">
        <v>144</v>
      </c>
      <c r="G504" t="s">
        <v>145</v>
      </c>
      <c r="H504">
        <f>VLOOKUP(G504,departamentos!B:C,2,FALSE)</f>
        <v>13</v>
      </c>
      <c r="I504" t="s">
        <v>146</v>
      </c>
      <c r="J504">
        <f>VLOOKUP(I504,areas!B:C,2,FALSE)</f>
        <v>20</v>
      </c>
      <c r="K504" t="s">
        <v>99</v>
      </c>
      <c r="L504">
        <f>VLOOKUP(K504,direcciones!B:C,2,FALSE)</f>
        <v>3</v>
      </c>
      <c r="M504" t="s">
        <v>133</v>
      </c>
      <c r="N504" t="s">
        <v>30</v>
      </c>
      <c r="O504" t="s">
        <v>31</v>
      </c>
      <c r="P504">
        <f>VLOOKUP(O504,plazas!C:G,5,FALSE)</f>
        <v>4</v>
      </c>
      <c r="Q504" t="s">
        <v>1098</v>
      </c>
      <c r="R504" t="s">
        <v>1099</v>
      </c>
      <c r="S504" t="s">
        <v>33</v>
      </c>
      <c r="V504" t="s">
        <v>34</v>
      </c>
      <c r="W504">
        <v>6621121415</v>
      </c>
      <c r="AA504" t="s">
        <v>1100</v>
      </c>
      <c r="AB504" t="s">
        <v>1101</v>
      </c>
      <c r="AC504" t="s">
        <v>1102</v>
      </c>
      <c r="AD504">
        <v>83288</v>
      </c>
      <c r="AE504" t="s">
        <v>1103</v>
      </c>
      <c r="AF504" t="e">
        <f>VLOOKUP(AE504,empresas!B:D,3,FALSE)</f>
        <v>#N/A</v>
      </c>
    </row>
    <row r="505" spans="1:32" hidden="1" x14ac:dyDescent="0.25">
      <c r="A505" t="str">
        <f t="shared" si="7"/>
        <v>UPDATE operadores set no_empleado='18337', departamento_id=12, area_id=5,  direccion_id=1, estado='Baja', telefono='3315500974', rfc='GUHE9805295E6', calle='DOS', colonia='LEYES DE REFORMA', cp='45404' WHERE id=;</v>
      </c>
      <c r="C505">
        <v>18337</v>
      </c>
      <c r="D505" t="s">
        <v>1117</v>
      </c>
      <c r="E505" t="s">
        <v>65</v>
      </c>
      <c r="F505" t="s">
        <v>65</v>
      </c>
      <c r="G505" t="s">
        <v>27</v>
      </c>
      <c r="H505">
        <f>VLOOKUP(G505,departamentos!B:C,2,FALSE)</f>
        <v>12</v>
      </c>
      <c r="I505" t="s">
        <v>28</v>
      </c>
      <c r="J505">
        <f>VLOOKUP(I505,areas!B:C,2,FALSE)</f>
        <v>5</v>
      </c>
      <c r="K505" t="s">
        <v>28</v>
      </c>
      <c r="L505">
        <f>VLOOKUP(K505,direcciones!B:C,2,FALSE)</f>
        <v>1</v>
      </c>
      <c r="M505" t="s">
        <v>29</v>
      </c>
      <c r="N505" t="s">
        <v>40</v>
      </c>
      <c r="O505" t="s">
        <v>41</v>
      </c>
      <c r="P505">
        <f>VLOOKUP(O505,plazas!C:G,5,FALSE)</f>
        <v>3</v>
      </c>
      <c r="R505" t="s">
        <v>1118</v>
      </c>
      <c r="S505" t="s">
        <v>33</v>
      </c>
      <c r="V505" t="s">
        <v>34</v>
      </c>
      <c r="W505">
        <v>3315500974</v>
      </c>
      <c r="AA505" t="s">
        <v>1119</v>
      </c>
      <c r="AB505" t="s">
        <v>1120</v>
      </c>
      <c r="AC505" t="s">
        <v>1121</v>
      </c>
      <c r="AD505">
        <v>45404</v>
      </c>
      <c r="AE505" t="s">
        <v>46</v>
      </c>
      <c r="AF505" t="e">
        <f>VLOOKUP(AE505,empresas!B:D,3,FALSE)</f>
        <v>#N/A</v>
      </c>
    </row>
    <row r="506" spans="1:32" hidden="1" x14ac:dyDescent="0.25">
      <c r="A506" t="e">
        <f t="shared" si="7"/>
        <v>#N/A</v>
      </c>
      <c r="C506">
        <v>16113</v>
      </c>
      <c r="D506" t="s">
        <v>1182</v>
      </c>
      <c r="E506" t="s">
        <v>1183</v>
      </c>
      <c r="F506" t="s">
        <v>518</v>
      </c>
      <c r="G506" t="s">
        <v>1184</v>
      </c>
      <c r="H506" t="e">
        <f>VLOOKUP(G506,departamentos!B:C,2,FALSE)</f>
        <v>#N/A</v>
      </c>
      <c r="I506" t="s">
        <v>50</v>
      </c>
      <c r="J506">
        <f>VLOOKUP(I506,areas!B:C,2,FALSE)</f>
        <v>3</v>
      </c>
      <c r="K506" t="s">
        <v>456</v>
      </c>
      <c r="L506">
        <f>VLOOKUP(K506,direcciones!B:C,2,FALSE)</f>
        <v>4</v>
      </c>
      <c r="M506" t="s">
        <v>1185</v>
      </c>
      <c r="N506" t="s">
        <v>262</v>
      </c>
      <c r="O506" t="s">
        <v>263</v>
      </c>
      <c r="P506">
        <f>VLOOKUP(O506,plazas!C:G,5,FALSE)</f>
        <v>9</v>
      </c>
      <c r="Q506" t="s">
        <v>1186</v>
      </c>
      <c r="R506" t="s">
        <v>1187</v>
      </c>
      <c r="S506" t="s">
        <v>1188</v>
      </c>
      <c r="T506" t="s">
        <v>1189</v>
      </c>
      <c r="U506" t="s">
        <v>1190</v>
      </c>
      <c r="V506" t="s">
        <v>59</v>
      </c>
      <c r="W506">
        <v>2281270049</v>
      </c>
      <c r="AA506" t="s">
        <v>1191</v>
      </c>
      <c r="AB506" t="s">
        <v>1192</v>
      </c>
      <c r="AC506" t="s">
        <v>1193</v>
      </c>
      <c r="AD506">
        <v>91500</v>
      </c>
      <c r="AE506" t="s">
        <v>385</v>
      </c>
      <c r="AF506" t="e">
        <f>VLOOKUP(AE506,empresas!B:D,3,FALSE)</f>
        <v>#N/A</v>
      </c>
    </row>
    <row r="507" spans="1:32" hidden="1" x14ac:dyDescent="0.25">
      <c r="A507" t="str">
        <f t="shared" si="7"/>
        <v>UPDATE operadores set no_empleado='14306', departamento_id=105, area_id=19,  direccion_id=3, estado='Activo', telefono='-', rfc='AAAE970303JM2', calle='AVENIDA FCO VILLA', colonia='VERSALLES', cp='48310' WHERE id=;</v>
      </c>
      <c r="C507">
        <v>14306</v>
      </c>
      <c r="D507" t="s">
        <v>1201</v>
      </c>
      <c r="E507" t="s">
        <v>586</v>
      </c>
      <c r="F507" t="s">
        <v>116</v>
      </c>
      <c r="G507" t="s">
        <v>97</v>
      </c>
      <c r="H507">
        <f>VLOOKUP(G507,departamentos!B:C,2,FALSE)</f>
        <v>105</v>
      </c>
      <c r="I507" t="s">
        <v>98</v>
      </c>
      <c r="J507">
        <f>VLOOKUP(I507,areas!B:C,2,FALSE)</f>
        <v>19</v>
      </c>
      <c r="K507" t="s">
        <v>99</v>
      </c>
      <c r="L507">
        <f>VLOOKUP(K507,direcciones!B:C,2,FALSE)</f>
        <v>3</v>
      </c>
      <c r="M507" t="s">
        <v>1202</v>
      </c>
      <c r="N507" t="s">
        <v>148</v>
      </c>
      <c r="O507" t="s">
        <v>209</v>
      </c>
      <c r="P507">
        <f>VLOOKUP(O507,plazas!C:G,5,FALSE)</f>
        <v>7</v>
      </c>
      <c r="Q507" t="s">
        <v>1203</v>
      </c>
      <c r="R507" t="s">
        <v>1204</v>
      </c>
      <c r="S507" t="s">
        <v>33</v>
      </c>
      <c r="V507" t="s">
        <v>59</v>
      </c>
      <c r="W507" t="s">
        <v>1205</v>
      </c>
      <c r="AA507" t="s">
        <v>1206</v>
      </c>
      <c r="AB507" t="s">
        <v>1207</v>
      </c>
      <c r="AC507" t="s">
        <v>534</v>
      </c>
      <c r="AD507">
        <v>48310</v>
      </c>
      <c r="AE507" t="s">
        <v>217</v>
      </c>
      <c r="AF507">
        <f>VLOOKUP(AE507,empresas!B:D,3,FALSE)</f>
        <v>11</v>
      </c>
    </row>
    <row r="508" spans="1:32" hidden="1" x14ac:dyDescent="0.25">
      <c r="A508" t="str">
        <f t="shared" si="7"/>
        <v>UPDATE operadores set no_empleado='10461', departamento_id=105, area_id=19,  direccion_id=3, estado='Activo', telefono='9622112465', rfc='FIBE771114Q23', calle='AND. DIAMANTE SUR MZ.2 LOTE 2', colonia='PINTORESCO', cp='30786' WHERE id=;</v>
      </c>
      <c r="C508">
        <v>10461</v>
      </c>
      <c r="D508" t="s">
        <v>637</v>
      </c>
      <c r="E508" t="s">
        <v>1225</v>
      </c>
      <c r="F508" t="s">
        <v>1226</v>
      </c>
      <c r="G508" t="s">
        <v>97</v>
      </c>
      <c r="H508">
        <f>VLOOKUP(G508,departamentos!B:C,2,FALSE)</f>
        <v>105</v>
      </c>
      <c r="I508" t="s">
        <v>98</v>
      </c>
      <c r="J508">
        <f>VLOOKUP(I508,areas!B:C,2,FALSE)</f>
        <v>19</v>
      </c>
      <c r="K508" t="s">
        <v>99</v>
      </c>
      <c r="L508">
        <f>VLOOKUP(K508,direcciones!B:C,2,FALSE)</f>
        <v>3</v>
      </c>
      <c r="M508" t="s">
        <v>635</v>
      </c>
      <c r="N508" t="s">
        <v>101</v>
      </c>
      <c r="O508" t="s">
        <v>53</v>
      </c>
      <c r="P508">
        <f>VLOOKUP(O508,plazas!C:G,5,FALSE)</f>
        <v>1</v>
      </c>
      <c r="R508" t="s">
        <v>638</v>
      </c>
      <c r="S508" t="s">
        <v>33</v>
      </c>
      <c r="V508" t="s">
        <v>59</v>
      </c>
      <c r="W508">
        <v>9622112465</v>
      </c>
      <c r="AA508" t="s">
        <v>1227</v>
      </c>
      <c r="AB508" t="s">
        <v>1228</v>
      </c>
      <c r="AC508" t="s">
        <v>1229</v>
      </c>
      <c r="AD508">
        <v>30786</v>
      </c>
      <c r="AE508" t="s">
        <v>75</v>
      </c>
      <c r="AF508" t="e">
        <f>VLOOKUP(AE508,empresas!B:D,3,FALSE)</f>
        <v>#N/A</v>
      </c>
    </row>
    <row r="509" spans="1:32" hidden="1" x14ac:dyDescent="0.25">
      <c r="A509" t="str">
        <f t="shared" si="7"/>
        <v>UPDATE operadores set no_empleado='16814', departamento_id=13, area_id=20,  direccion_id=3, estado='Baja', telefono='3141444255', rfc='LOAE940718C48', calle='ALMEDROS 13', colonia='BARRIO 3 V GARZAS', cp='28219' WHERE id=;</v>
      </c>
      <c r="C509">
        <v>16814</v>
      </c>
      <c r="D509" t="s">
        <v>1230</v>
      </c>
      <c r="E509" t="s">
        <v>143</v>
      </c>
      <c r="F509" t="s">
        <v>144</v>
      </c>
      <c r="G509" t="s">
        <v>145</v>
      </c>
      <c r="H509">
        <f>VLOOKUP(G509,departamentos!B:C,2,FALSE)</f>
        <v>13</v>
      </c>
      <c r="I509" t="s">
        <v>146</v>
      </c>
      <c r="J509">
        <f>VLOOKUP(I509,areas!B:C,2,FALSE)</f>
        <v>20</v>
      </c>
      <c r="K509" t="s">
        <v>99</v>
      </c>
      <c r="L509">
        <f>VLOOKUP(K509,direcciones!B:C,2,FALSE)</f>
        <v>3</v>
      </c>
      <c r="M509" t="s">
        <v>133</v>
      </c>
      <c r="N509" t="s">
        <v>52</v>
      </c>
      <c r="O509" t="s">
        <v>280</v>
      </c>
      <c r="P509">
        <f>VLOOKUP(O509,plazas!C:G,5,FALSE)</f>
        <v>14</v>
      </c>
      <c r="Q509" t="s">
        <v>1231</v>
      </c>
      <c r="R509" t="s">
        <v>1232</v>
      </c>
      <c r="S509" t="s">
        <v>33</v>
      </c>
      <c r="V509" t="s">
        <v>34</v>
      </c>
      <c r="W509">
        <v>3141444255</v>
      </c>
      <c r="AA509" t="s">
        <v>1233</v>
      </c>
      <c r="AB509" t="s">
        <v>1234</v>
      </c>
      <c r="AC509" t="s">
        <v>1235</v>
      </c>
      <c r="AD509">
        <v>28219</v>
      </c>
      <c r="AE509" t="s">
        <v>217</v>
      </c>
      <c r="AF509">
        <f>VLOOKUP(AE509,empresas!B:D,3,FALSE)</f>
        <v>11</v>
      </c>
    </row>
    <row r="510" spans="1:32" hidden="1" x14ac:dyDescent="0.25">
      <c r="A510" t="str">
        <f t="shared" si="7"/>
        <v>UPDATE operadores set no_empleado='16814', departamento_id=13, area_id=20,  direccion_id=3, estado='Baja', telefono='3141444255', rfc='LOAE940718C48', calle='ALMEDROS 13', colonia='BARRIO 3 V GARZAS', cp='28219' WHERE id=;</v>
      </c>
      <c r="C510">
        <v>16814</v>
      </c>
      <c r="D510" t="s">
        <v>1230</v>
      </c>
      <c r="E510" t="s">
        <v>143</v>
      </c>
      <c r="F510" t="s">
        <v>144</v>
      </c>
      <c r="G510" t="s">
        <v>145</v>
      </c>
      <c r="H510">
        <f>VLOOKUP(G510,departamentos!B:C,2,FALSE)</f>
        <v>13</v>
      </c>
      <c r="I510" t="s">
        <v>146</v>
      </c>
      <c r="J510">
        <f>VLOOKUP(I510,areas!B:C,2,FALSE)</f>
        <v>20</v>
      </c>
      <c r="K510" t="s">
        <v>99</v>
      </c>
      <c r="L510">
        <f>VLOOKUP(K510,direcciones!B:C,2,FALSE)</f>
        <v>3</v>
      </c>
      <c r="M510" t="s">
        <v>133</v>
      </c>
      <c r="N510" t="s">
        <v>52</v>
      </c>
      <c r="O510" t="s">
        <v>280</v>
      </c>
      <c r="P510">
        <f>VLOOKUP(O510,plazas!C:G,5,FALSE)</f>
        <v>14</v>
      </c>
      <c r="Q510" t="s">
        <v>1236</v>
      </c>
      <c r="R510" t="s">
        <v>1232</v>
      </c>
      <c r="S510" t="s">
        <v>33</v>
      </c>
      <c r="V510" t="s">
        <v>34</v>
      </c>
      <c r="W510">
        <v>3141444255</v>
      </c>
      <c r="AA510" t="s">
        <v>1233</v>
      </c>
      <c r="AB510" t="s">
        <v>1234</v>
      </c>
      <c r="AC510" t="s">
        <v>1235</v>
      </c>
      <c r="AD510">
        <v>28219</v>
      </c>
      <c r="AE510" t="s">
        <v>217</v>
      </c>
      <c r="AF510">
        <f>VLOOKUP(AE510,empresas!B:D,3,FALSE)</f>
        <v>11</v>
      </c>
    </row>
    <row r="511" spans="1:32" hidden="1" x14ac:dyDescent="0.25">
      <c r="A511" t="str">
        <f t="shared" si="7"/>
        <v>UPDATE operadores set no_empleado='18188', departamento_id=13, area_id=20,  direccion_id=3, estado='Baja', telefono='6621065163', rfc='OECF720228MI2', calle='CALZADA LA CAMPINA', colonia='LA CAMPIÑA', cp='83116' WHERE id=;</v>
      </c>
      <c r="C511">
        <v>18188</v>
      </c>
      <c r="D511" t="s">
        <v>1237</v>
      </c>
      <c r="E511" t="s">
        <v>143</v>
      </c>
      <c r="F511" t="s">
        <v>144</v>
      </c>
      <c r="G511" t="s">
        <v>145</v>
      </c>
      <c r="H511">
        <f>VLOOKUP(G511,departamentos!B:C,2,FALSE)</f>
        <v>13</v>
      </c>
      <c r="I511" t="s">
        <v>146</v>
      </c>
      <c r="J511">
        <f>VLOOKUP(I511,areas!B:C,2,FALSE)</f>
        <v>20</v>
      </c>
      <c r="K511" t="s">
        <v>99</v>
      </c>
      <c r="L511">
        <f>VLOOKUP(K511,direcciones!B:C,2,FALSE)</f>
        <v>3</v>
      </c>
      <c r="M511" t="s">
        <v>1238</v>
      </c>
      <c r="N511" t="s">
        <v>148</v>
      </c>
      <c r="O511" t="s">
        <v>31</v>
      </c>
      <c r="P511">
        <f>VLOOKUP(O511,plazas!C:G,5,FALSE)</f>
        <v>4</v>
      </c>
      <c r="R511" t="s">
        <v>1239</v>
      </c>
      <c r="S511" t="s">
        <v>33</v>
      </c>
      <c r="V511" t="s">
        <v>34</v>
      </c>
      <c r="W511">
        <v>6621065163</v>
      </c>
      <c r="AA511" t="s">
        <v>1240</v>
      </c>
      <c r="AB511" t="s">
        <v>1241</v>
      </c>
      <c r="AC511" t="s">
        <v>1242</v>
      </c>
      <c r="AD511">
        <v>83116</v>
      </c>
      <c r="AE511" t="s">
        <v>345</v>
      </c>
      <c r="AF511" t="e">
        <f>VLOOKUP(AE511,empresas!B:D,3,FALSE)</f>
        <v>#N/A</v>
      </c>
    </row>
    <row r="512" spans="1:32" hidden="1" x14ac:dyDescent="0.25">
      <c r="A512" t="str">
        <f t="shared" si="7"/>
        <v>UPDATE operadores set no_empleado='10065', departamento_id=105, area_id=19,  direccion_id=3, estado='Activo', telefono='8155432', rfc='REJF810704H17', calle='PROL EL CERRO AZUL 3 MZ 17', colonia='PRIMAVERA', cp='91630' WHERE id=;</v>
      </c>
      <c r="C512">
        <v>10065</v>
      </c>
      <c r="D512" t="s">
        <v>1270</v>
      </c>
      <c r="E512" t="s">
        <v>586</v>
      </c>
      <c r="F512" t="s">
        <v>116</v>
      </c>
      <c r="G512" t="s">
        <v>97</v>
      </c>
      <c r="H512">
        <f>VLOOKUP(G512,departamentos!B:C,2,FALSE)</f>
        <v>105</v>
      </c>
      <c r="I512" t="s">
        <v>98</v>
      </c>
      <c r="J512">
        <f>VLOOKUP(I512,areas!B:C,2,FALSE)</f>
        <v>19</v>
      </c>
      <c r="K512" t="s">
        <v>99</v>
      </c>
      <c r="L512">
        <f>VLOOKUP(K512,direcciones!B:C,2,FALSE)</f>
        <v>3</v>
      </c>
      <c r="M512" t="s">
        <v>1271</v>
      </c>
      <c r="N512" t="s">
        <v>134</v>
      </c>
      <c r="O512" t="s">
        <v>263</v>
      </c>
      <c r="P512">
        <f>VLOOKUP(O512,plazas!C:G,5,FALSE)</f>
        <v>9</v>
      </c>
      <c r="Q512" t="s">
        <v>1272</v>
      </c>
      <c r="R512" t="s">
        <v>1273</v>
      </c>
      <c r="S512" t="s">
        <v>867</v>
      </c>
      <c r="T512" t="s">
        <v>868</v>
      </c>
      <c r="U512" t="s">
        <v>869</v>
      </c>
      <c r="V512" t="s">
        <v>59</v>
      </c>
      <c r="W512">
        <v>8155432</v>
      </c>
      <c r="AA512" t="s">
        <v>1275</v>
      </c>
      <c r="AB512" t="s">
        <v>1276</v>
      </c>
      <c r="AC512" t="s">
        <v>1277</v>
      </c>
      <c r="AD512">
        <v>91630</v>
      </c>
      <c r="AE512" t="s">
        <v>385</v>
      </c>
      <c r="AF512" t="e">
        <f>VLOOKUP(AE512,empresas!B:D,3,FALSE)</f>
        <v>#N/A</v>
      </c>
    </row>
    <row r="513" spans="1:32" hidden="1" x14ac:dyDescent="0.25">
      <c r="A513" t="str">
        <f t="shared" si="7"/>
        <v>UPDATE operadores set no_empleado='12182', departamento_id=105, area_id=19,  direccion_id=3, estado='Activo', telefono='2281530998', rfc='CAMF811220268', calle='PRIMERA DE JAVIER MINA', colonia='CENTRO', cp='91500' WHERE id=;</v>
      </c>
      <c r="C513">
        <v>12182</v>
      </c>
      <c r="D513" t="s">
        <v>1278</v>
      </c>
      <c r="E513" t="s">
        <v>249</v>
      </c>
      <c r="F513" t="s">
        <v>26</v>
      </c>
      <c r="G513" t="s">
        <v>97</v>
      </c>
      <c r="H513">
        <f>VLOOKUP(G513,departamentos!B:C,2,FALSE)</f>
        <v>105</v>
      </c>
      <c r="I513" t="s">
        <v>98</v>
      </c>
      <c r="J513">
        <f>VLOOKUP(I513,areas!B:C,2,FALSE)</f>
        <v>19</v>
      </c>
      <c r="K513" t="s">
        <v>99</v>
      </c>
      <c r="L513">
        <f>VLOOKUP(K513,direcciones!B:C,2,FALSE)</f>
        <v>3</v>
      </c>
      <c r="M513" t="s">
        <v>1279</v>
      </c>
      <c r="N513" t="s">
        <v>134</v>
      </c>
      <c r="O513" t="s">
        <v>263</v>
      </c>
      <c r="P513">
        <f>VLOOKUP(O513,plazas!C:G,5,FALSE)</f>
        <v>9</v>
      </c>
      <c r="Q513" t="s">
        <v>1280</v>
      </c>
      <c r="R513" t="s">
        <v>1281</v>
      </c>
      <c r="S513" t="s">
        <v>1284</v>
      </c>
      <c r="T513" t="s">
        <v>1280</v>
      </c>
      <c r="U513" t="s">
        <v>1285</v>
      </c>
      <c r="V513" t="s">
        <v>59</v>
      </c>
      <c r="W513">
        <v>2281530998</v>
      </c>
      <c r="AA513" t="s">
        <v>1282</v>
      </c>
      <c r="AB513" t="s">
        <v>1283</v>
      </c>
      <c r="AC513" t="s">
        <v>45</v>
      </c>
      <c r="AD513">
        <v>91500</v>
      </c>
      <c r="AE513" t="s">
        <v>271</v>
      </c>
      <c r="AF513">
        <f>VLOOKUP(AE513,empresas!B:D,3,FALSE)</f>
        <v>2</v>
      </c>
    </row>
    <row r="514" spans="1:32" hidden="1" x14ac:dyDescent="0.25">
      <c r="A514" t="str">
        <f t="shared" si="7"/>
        <v>UPDATE operadores set no_empleado='18345', departamento_id=104, area_id=3,  direccion_id=7, estado='Activo', telefono='6621025657', rfc='MEQF000811CX5', calle='CDA EL PARAJE', colonia='GALA RESIDENCIAL', cp='83297' WHERE id=;</v>
      </c>
      <c r="C514">
        <v>18345</v>
      </c>
      <c r="D514" t="s">
        <v>1324</v>
      </c>
      <c r="E514" t="s">
        <v>235</v>
      </c>
      <c r="F514" t="s">
        <v>106</v>
      </c>
      <c r="G514" t="s">
        <v>260</v>
      </c>
      <c r="H514">
        <f>VLOOKUP(G514,departamentos!B:C,2,FALSE)</f>
        <v>104</v>
      </c>
      <c r="I514" t="s">
        <v>50</v>
      </c>
      <c r="J514">
        <f>VLOOKUP(I514,areas!B:C,2,FALSE)</f>
        <v>3</v>
      </c>
      <c r="K514" t="s">
        <v>108</v>
      </c>
      <c r="L514">
        <f>VLOOKUP(K514,direcciones!B:C,2,FALSE)</f>
        <v>7</v>
      </c>
      <c r="M514" t="s">
        <v>29</v>
      </c>
      <c r="N514" t="s">
        <v>30</v>
      </c>
      <c r="O514" t="s">
        <v>31</v>
      </c>
      <c r="P514">
        <f>VLOOKUP(O514,plazas!C:G,5,FALSE)</f>
        <v>4</v>
      </c>
      <c r="R514" t="s">
        <v>1325</v>
      </c>
      <c r="S514" t="s">
        <v>257</v>
      </c>
      <c r="T514" t="s">
        <v>264</v>
      </c>
      <c r="U514" t="s">
        <v>265</v>
      </c>
      <c r="V514" t="s">
        <v>59</v>
      </c>
      <c r="W514">
        <v>6621025657</v>
      </c>
      <c r="AA514" t="s">
        <v>1326</v>
      </c>
      <c r="AB514" t="s">
        <v>1327</v>
      </c>
      <c r="AC514" t="s">
        <v>1328</v>
      </c>
      <c r="AD514">
        <v>83297</v>
      </c>
      <c r="AE514" t="s">
        <v>468</v>
      </c>
      <c r="AF514" t="e">
        <f>VLOOKUP(AE514,empresas!B:D,3,FALSE)</f>
        <v>#N/A</v>
      </c>
    </row>
    <row r="515" spans="1:32" hidden="1" x14ac:dyDescent="0.25">
      <c r="A515" t="e">
        <f t="shared" ref="A515:A578" si="8">CONCATENATE("UPDATE operadores set no_empleado='",C515,"', departamento_id=",H515,", area_id=",J515,",  direccion_id=",L515,", estado='",V515,"', telefono='",W515,"', rfc='",AA515,"', calle='",AB515,"', colonia='",AC515,"', cp='",AD515,"' WHERE id=",B515,";")</f>
        <v>#N/A</v>
      </c>
      <c r="C515">
        <v>18506</v>
      </c>
      <c r="D515" t="s">
        <v>1329</v>
      </c>
      <c r="E515" t="s">
        <v>235</v>
      </c>
      <c r="F515" t="s">
        <v>106</v>
      </c>
      <c r="G515" t="s">
        <v>236</v>
      </c>
      <c r="H515" t="e">
        <f>VLOOKUP(G515,departamentos!B:C,2,FALSE)</f>
        <v>#N/A</v>
      </c>
      <c r="I515" t="s">
        <v>28</v>
      </c>
      <c r="J515">
        <f>VLOOKUP(I515,areas!B:C,2,FALSE)</f>
        <v>5</v>
      </c>
      <c r="K515" t="s">
        <v>28</v>
      </c>
      <c r="L515">
        <f>VLOOKUP(K515,direcciones!B:C,2,FALSE)</f>
        <v>1</v>
      </c>
      <c r="M515" t="s">
        <v>29</v>
      </c>
      <c r="N515" t="s">
        <v>52</v>
      </c>
      <c r="O515" t="s">
        <v>53</v>
      </c>
      <c r="P515">
        <f>VLOOKUP(O515,plazas!C:G,5,FALSE)</f>
        <v>1</v>
      </c>
      <c r="R515" t="s">
        <v>1330</v>
      </c>
      <c r="S515" t="s">
        <v>33</v>
      </c>
      <c r="V515" t="s">
        <v>59</v>
      </c>
      <c r="W515">
        <v>6121999105</v>
      </c>
      <c r="AA515" t="s">
        <v>1331</v>
      </c>
      <c r="AB515" t="s">
        <v>1332</v>
      </c>
      <c r="AC515" t="s">
        <v>1333</v>
      </c>
      <c r="AD515">
        <v>23085</v>
      </c>
      <c r="AE515" t="s">
        <v>75</v>
      </c>
      <c r="AF515" t="e">
        <f>VLOOKUP(AE515,empresas!B:D,3,FALSE)</f>
        <v>#N/A</v>
      </c>
    </row>
    <row r="516" spans="1:32" hidden="1" x14ac:dyDescent="0.25">
      <c r="A516" t="str">
        <f t="shared" si="8"/>
        <v>UPDATE operadores set no_empleado='18557', departamento_id=12, area_id=5,  direccion_id=1, estado='Baja', telefono='33 3029 1828', rfc='SAAF980401PU8', calle='LOMA AZUL', colonia='LOMA BONITA', cp='45405' WHERE id=;</v>
      </c>
      <c r="C516">
        <v>18557</v>
      </c>
      <c r="D516" t="s">
        <v>1368</v>
      </c>
      <c r="E516" t="s">
        <v>26</v>
      </c>
      <c r="F516" t="s">
        <v>26</v>
      </c>
      <c r="G516" t="s">
        <v>27</v>
      </c>
      <c r="H516">
        <f>VLOOKUP(G516,departamentos!B:C,2,FALSE)</f>
        <v>12</v>
      </c>
      <c r="I516" t="s">
        <v>28</v>
      </c>
      <c r="J516">
        <f>VLOOKUP(I516,areas!B:C,2,FALSE)</f>
        <v>5</v>
      </c>
      <c r="K516" t="s">
        <v>28</v>
      </c>
      <c r="L516">
        <f>VLOOKUP(K516,direcciones!B:C,2,FALSE)</f>
        <v>1</v>
      </c>
      <c r="M516" t="s">
        <v>29</v>
      </c>
      <c r="N516" t="s">
        <v>40</v>
      </c>
      <c r="O516" t="s">
        <v>41</v>
      </c>
      <c r="P516">
        <f>VLOOKUP(O516,plazas!C:G,5,FALSE)</f>
        <v>3</v>
      </c>
      <c r="R516" t="s">
        <v>1369</v>
      </c>
      <c r="S516" t="s">
        <v>33</v>
      </c>
      <c r="V516" t="s">
        <v>34</v>
      </c>
      <c r="W516" t="s">
        <v>1370</v>
      </c>
      <c r="X516" t="s">
        <v>1371</v>
      </c>
      <c r="Y516" t="s">
        <v>90</v>
      </c>
      <c r="Z516" s="1">
        <v>46470</v>
      </c>
      <c r="AA516" t="s">
        <v>1372</v>
      </c>
      <c r="AB516" t="s">
        <v>1373</v>
      </c>
      <c r="AC516" t="s">
        <v>397</v>
      </c>
      <c r="AD516">
        <v>45405</v>
      </c>
      <c r="AE516" t="s">
        <v>46</v>
      </c>
      <c r="AF516" t="e">
        <f>VLOOKUP(AE516,empresas!B:D,3,FALSE)</f>
        <v>#N/A</v>
      </c>
    </row>
    <row r="517" spans="1:32" hidden="1" x14ac:dyDescent="0.25">
      <c r="A517" t="str">
        <f t="shared" si="8"/>
        <v>UPDATE operadores set no_empleado='17669', departamento_id=12, area_id=5,  direccion_id=1, estado='Baja', telefono='6623980015', rfc='DOSG010726IF6', calle='AMAPOLAS', colonia='ADOLFO LOPEZ MATEO SUR', cp='83284' WHERE id=;</v>
      </c>
      <c r="C517">
        <v>17669</v>
      </c>
      <c r="D517" t="s">
        <v>1416</v>
      </c>
      <c r="E517" t="s">
        <v>65</v>
      </c>
      <c r="F517" t="s">
        <v>65</v>
      </c>
      <c r="G517" t="s">
        <v>27</v>
      </c>
      <c r="H517">
        <f>VLOOKUP(G517,departamentos!B:C,2,FALSE)</f>
        <v>12</v>
      </c>
      <c r="I517" t="s">
        <v>28</v>
      </c>
      <c r="J517">
        <f>VLOOKUP(I517,areas!B:C,2,FALSE)</f>
        <v>5</v>
      </c>
      <c r="K517" t="s">
        <v>28</v>
      </c>
      <c r="L517">
        <f>VLOOKUP(K517,direcciones!B:C,2,FALSE)</f>
        <v>1</v>
      </c>
      <c r="M517" t="s">
        <v>29</v>
      </c>
      <c r="N517" t="s">
        <v>30</v>
      </c>
      <c r="O517" t="s">
        <v>31</v>
      </c>
      <c r="P517">
        <f>VLOOKUP(O517,plazas!C:G,5,FALSE)</f>
        <v>4</v>
      </c>
      <c r="R517" t="s">
        <v>1417</v>
      </c>
      <c r="S517" t="s">
        <v>33</v>
      </c>
      <c r="V517" t="s">
        <v>34</v>
      </c>
      <c r="W517">
        <v>6623980015</v>
      </c>
      <c r="AA517" t="s">
        <v>1418</v>
      </c>
      <c r="AB517" t="s">
        <v>933</v>
      </c>
      <c r="AC517" t="s">
        <v>1419</v>
      </c>
      <c r="AD517">
        <v>83284</v>
      </c>
      <c r="AE517" t="s">
        <v>345</v>
      </c>
      <c r="AF517" t="e">
        <f>VLOOKUP(AE517,empresas!B:D,3,FALSE)</f>
        <v>#N/A</v>
      </c>
    </row>
    <row r="518" spans="1:32" hidden="1" x14ac:dyDescent="0.25">
      <c r="A518" t="str">
        <f t="shared" si="8"/>
        <v>UPDATE operadores set no_empleado='18325', departamento_id=105, area_id=19,  direccion_id=3, estado='Baja', telefono='6241001930', rfc='OIGG840206618', calle='MISION DE DOLORES', colonia='CERRO  DE LOS VENADOS', cp='23473' WHERE id=;</v>
      </c>
      <c r="C518">
        <v>18325</v>
      </c>
      <c r="D518" t="s">
        <v>1431</v>
      </c>
      <c r="E518" t="s">
        <v>96</v>
      </c>
      <c r="F518" t="s">
        <v>65</v>
      </c>
      <c r="G518" t="s">
        <v>97</v>
      </c>
      <c r="H518">
        <f>VLOOKUP(G518,departamentos!B:C,2,FALSE)</f>
        <v>105</v>
      </c>
      <c r="I518" t="s">
        <v>98</v>
      </c>
      <c r="J518">
        <f>VLOOKUP(I518,areas!B:C,2,FALSE)</f>
        <v>19</v>
      </c>
      <c r="K518" t="s">
        <v>99</v>
      </c>
      <c r="L518">
        <f>VLOOKUP(K518,direcciones!B:C,2,FALSE)</f>
        <v>3</v>
      </c>
      <c r="M518" t="s">
        <v>1432</v>
      </c>
      <c r="N518" t="s">
        <v>101</v>
      </c>
      <c r="O518" t="s">
        <v>53</v>
      </c>
      <c r="P518">
        <f>VLOOKUP(O518,plazas!C:G,5,FALSE)</f>
        <v>1</v>
      </c>
      <c r="R518" t="s">
        <v>1433</v>
      </c>
      <c r="S518" t="s">
        <v>33</v>
      </c>
      <c r="V518" t="s">
        <v>34</v>
      </c>
      <c r="W518">
        <v>6241001930</v>
      </c>
      <c r="AA518" t="s">
        <v>1434</v>
      </c>
      <c r="AB518" t="s">
        <v>1435</v>
      </c>
      <c r="AC518" t="s">
        <v>1436</v>
      </c>
      <c r="AD518">
        <v>23473</v>
      </c>
      <c r="AE518" t="s">
        <v>75</v>
      </c>
      <c r="AF518" t="e">
        <f>VLOOKUP(AE518,empresas!B:D,3,FALSE)</f>
        <v>#N/A</v>
      </c>
    </row>
    <row r="519" spans="1:32" hidden="1" x14ac:dyDescent="0.25">
      <c r="A519" t="str">
        <f t="shared" si="8"/>
        <v>UPDATE operadores set no_empleado='15440', departamento_id=105, area_id=19,  direccion_id=3, estado='Baja', telefono='6122315555', rfc='LEVG891003138', calle='FRESA 324 E/ZAPOTE Y CEREZA', colonia='BORREGO CIMARRON', cp='23075' WHERE id=;</v>
      </c>
      <c r="C519">
        <v>15440</v>
      </c>
      <c r="D519" t="s">
        <v>1463</v>
      </c>
      <c r="E519" t="s">
        <v>249</v>
      </c>
      <c r="F519" t="s">
        <v>26</v>
      </c>
      <c r="G519" t="s">
        <v>97</v>
      </c>
      <c r="H519">
        <f>VLOOKUP(G519,departamentos!B:C,2,FALSE)</f>
        <v>105</v>
      </c>
      <c r="I519" t="s">
        <v>98</v>
      </c>
      <c r="J519">
        <f>VLOOKUP(I519,areas!B:C,2,FALSE)</f>
        <v>19</v>
      </c>
      <c r="K519" t="s">
        <v>99</v>
      </c>
      <c r="L519">
        <f>VLOOKUP(K519,direcciones!B:C,2,FALSE)</f>
        <v>3</v>
      </c>
      <c r="M519" t="s">
        <v>1464</v>
      </c>
      <c r="N519" t="s">
        <v>1465</v>
      </c>
      <c r="O519" t="s">
        <v>53</v>
      </c>
      <c r="P519">
        <f>VLOOKUP(O519,plazas!C:G,5,FALSE)</f>
        <v>1</v>
      </c>
      <c r="R519" t="s">
        <v>1466</v>
      </c>
      <c r="S519" t="s">
        <v>33</v>
      </c>
      <c r="V519" t="s">
        <v>34</v>
      </c>
      <c r="W519">
        <v>6122315555</v>
      </c>
      <c r="AA519" t="s">
        <v>1467</v>
      </c>
      <c r="AB519" t="s">
        <v>1468</v>
      </c>
      <c r="AC519" t="s">
        <v>1469</v>
      </c>
      <c r="AD519">
        <v>23075</v>
      </c>
      <c r="AE519" t="s">
        <v>94</v>
      </c>
      <c r="AF519" t="e">
        <f>VLOOKUP(AE519,empresas!B:D,3,FALSE)</f>
        <v>#N/A</v>
      </c>
    </row>
    <row r="520" spans="1:32" hidden="1" x14ac:dyDescent="0.25">
      <c r="A520" t="str">
        <f t="shared" si="8"/>
        <v>UPDATE operadores set no_empleado='10295', departamento_id=105, area_id=19,  direccion_id=3, estado='Activo', telefono='2288194487', rfc='MESG900219MK4', calle='FRANCISCO J. MORENO', colonia='EMILIANO ZAPATA', cp='91090' WHERE id=;</v>
      </c>
      <c r="C520">
        <v>10295</v>
      </c>
      <c r="D520" t="s">
        <v>1487</v>
      </c>
      <c r="E520" t="s">
        <v>586</v>
      </c>
      <c r="F520" t="s">
        <v>116</v>
      </c>
      <c r="G520" t="s">
        <v>97</v>
      </c>
      <c r="H520">
        <f>VLOOKUP(G520,departamentos!B:C,2,FALSE)</f>
        <v>105</v>
      </c>
      <c r="I520" t="s">
        <v>98</v>
      </c>
      <c r="J520">
        <f>VLOOKUP(I520,areas!B:C,2,FALSE)</f>
        <v>19</v>
      </c>
      <c r="K520" t="s">
        <v>99</v>
      </c>
      <c r="L520">
        <f>VLOOKUP(K520,direcciones!B:C,2,FALSE)</f>
        <v>3</v>
      </c>
      <c r="M520" t="s">
        <v>1488</v>
      </c>
      <c r="N520" t="s">
        <v>40</v>
      </c>
      <c r="O520" t="s">
        <v>263</v>
      </c>
      <c r="P520">
        <f>VLOOKUP(O520,plazas!C:G,5,FALSE)</f>
        <v>9</v>
      </c>
      <c r="Q520" t="s">
        <v>1489</v>
      </c>
      <c r="R520" t="s">
        <v>1490</v>
      </c>
      <c r="S520" t="s">
        <v>523</v>
      </c>
      <c r="T520" t="s">
        <v>524</v>
      </c>
      <c r="U520" t="s">
        <v>525</v>
      </c>
      <c r="V520" t="s">
        <v>59</v>
      </c>
      <c r="W520">
        <v>2288194487</v>
      </c>
      <c r="AA520" t="s">
        <v>1491</v>
      </c>
      <c r="AB520" t="s">
        <v>1492</v>
      </c>
      <c r="AC520" t="s">
        <v>1493</v>
      </c>
      <c r="AD520">
        <v>91090</v>
      </c>
      <c r="AE520" t="s">
        <v>385</v>
      </c>
      <c r="AF520" t="e">
        <f>VLOOKUP(AE520,empresas!B:D,3,FALSE)</f>
        <v>#N/A</v>
      </c>
    </row>
    <row r="521" spans="1:32" hidden="1" x14ac:dyDescent="0.25">
      <c r="A521" t="str">
        <f t="shared" si="8"/>
        <v>UPDATE operadores set no_empleado='10295', departamento_id=105, area_id=19,  direccion_id=3, estado='Activo', telefono='8187512', rfc='MESG900219MK4', calle='FRANCISCO J. MORENO', colonia='EMILIANO ZAPATA', cp='91090' WHERE id=;</v>
      </c>
      <c r="C521">
        <v>10295</v>
      </c>
      <c r="D521" t="s">
        <v>1487</v>
      </c>
      <c r="E521" t="s">
        <v>586</v>
      </c>
      <c r="F521" t="s">
        <v>116</v>
      </c>
      <c r="G521" t="s">
        <v>97</v>
      </c>
      <c r="H521">
        <f>VLOOKUP(G521,departamentos!B:C,2,FALSE)</f>
        <v>105</v>
      </c>
      <c r="I521" t="s">
        <v>98</v>
      </c>
      <c r="J521">
        <f>VLOOKUP(I521,areas!B:C,2,FALSE)</f>
        <v>19</v>
      </c>
      <c r="K521" t="s">
        <v>99</v>
      </c>
      <c r="L521">
        <f>VLOOKUP(K521,direcciones!B:C,2,FALSE)</f>
        <v>3</v>
      </c>
      <c r="M521" t="s">
        <v>1488</v>
      </c>
      <c r="N521" t="s">
        <v>40</v>
      </c>
      <c r="O521" t="s">
        <v>263</v>
      </c>
      <c r="P521">
        <f>VLOOKUP(O521,plazas!C:G,5,FALSE)</f>
        <v>9</v>
      </c>
      <c r="Q521" t="s">
        <v>1489</v>
      </c>
      <c r="R521" t="s">
        <v>1490</v>
      </c>
      <c r="S521" t="s">
        <v>523</v>
      </c>
      <c r="T521" t="s">
        <v>524</v>
      </c>
      <c r="U521" t="s">
        <v>525</v>
      </c>
      <c r="V521" t="s">
        <v>59</v>
      </c>
      <c r="W521">
        <v>8187512</v>
      </c>
      <c r="AA521" t="s">
        <v>1491</v>
      </c>
      <c r="AB521" t="s">
        <v>1492</v>
      </c>
      <c r="AC521" t="s">
        <v>1493</v>
      </c>
      <c r="AD521">
        <v>91090</v>
      </c>
      <c r="AE521" t="s">
        <v>385</v>
      </c>
      <c r="AF521" t="e">
        <f>VLOOKUP(AE521,empresas!B:D,3,FALSE)</f>
        <v>#N/A</v>
      </c>
    </row>
    <row r="522" spans="1:32" hidden="1" x14ac:dyDescent="0.25">
      <c r="A522" t="str">
        <f t="shared" si="8"/>
        <v>UPDATE operadores set no_empleado='18321', departamento_id=105, area_id=19,  direccion_id=3, estado='Baja', telefono='6241160352', rfc='GAAG0409205S3', calle='PUERTO COSUMEL', colonia='PUERTO NUEVO', cp='23427' WHERE id=;</v>
      </c>
      <c r="C522">
        <v>18321</v>
      </c>
      <c r="D522" t="s">
        <v>1519</v>
      </c>
      <c r="E522" t="s">
        <v>249</v>
      </c>
      <c r="F522" t="s">
        <v>26</v>
      </c>
      <c r="G522" t="s">
        <v>97</v>
      </c>
      <c r="H522">
        <f>VLOOKUP(G522,departamentos!B:C,2,FALSE)</f>
        <v>105</v>
      </c>
      <c r="I522" t="s">
        <v>98</v>
      </c>
      <c r="J522">
        <f>VLOOKUP(I522,areas!B:C,2,FALSE)</f>
        <v>19</v>
      </c>
      <c r="K522" t="s">
        <v>99</v>
      </c>
      <c r="L522">
        <f>VLOOKUP(K522,direcciones!B:C,2,FALSE)</f>
        <v>3</v>
      </c>
      <c r="M522" t="s">
        <v>546</v>
      </c>
      <c r="N522" t="s">
        <v>547</v>
      </c>
      <c r="O522" t="s">
        <v>53</v>
      </c>
      <c r="P522">
        <f>VLOOKUP(O522,plazas!C:G,5,FALSE)</f>
        <v>1</v>
      </c>
      <c r="R522" t="s">
        <v>1520</v>
      </c>
      <c r="S522" t="s">
        <v>33</v>
      </c>
      <c r="V522" t="s">
        <v>34</v>
      </c>
      <c r="W522">
        <v>6241160352</v>
      </c>
      <c r="AA522" t="s">
        <v>1521</v>
      </c>
      <c r="AB522" t="s">
        <v>1522</v>
      </c>
      <c r="AC522" t="s">
        <v>1523</v>
      </c>
      <c r="AD522">
        <v>23427</v>
      </c>
      <c r="AE522" t="s">
        <v>75</v>
      </c>
      <c r="AF522" t="e">
        <f>VLOOKUP(AE522,empresas!B:D,3,FALSE)</f>
        <v>#N/A</v>
      </c>
    </row>
    <row r="523" spans="1:32" hidden="1" x14ac:dyDescent="0.25">
      <c r="A523" t="str">
        <f t="shared" si="8"/>
        <v>UPDATE operadores set no_empleado='18730', departamento_id=12, area_id=5,  direccion_id=1, estado='Activo', telefono='2282216560', rfc='LAHG870814CY2', calle='5 DE MAYO', colonia='ZONA CENTRO', cp='91300' WHERE id=;</v>
      </c>
      <c r="C523">
        <v>18730</v>
      </c>
      <c r="D523" t="s">
        <v>1530</v>
      </c>
      <c r="E523" t="s">
        <v>65</v>
      </c>
      <c r="F523" t="s">
        <v>65</v>
      </c>
      <c r="G523" t="s">
        <v>27</v>
      </c>
      <c r="H523">
        <f>VLOOKUP(G523,departamentos!B:C,2,FALSE)</f>
        <v>12</v>
      </c>
      <c r="I523" t="s">
        <v>28</v>
      </c>
      <c r="J523">
        <f>VLOOKUP(I523,areas!B:C,2,FALSE)</f>
        <v>5</v>
      </c>
      <c r="K523" t="s">
        <v>28</v>
      </c>
      <c r="L523">
        <f>VLOOKUP(K523,direcciones!B:C,2,FALSE)</f>
        <v>1</v>
      </c>
      <c r="M523" t="s">
        <v>29</v>
      </c>
      <c r="N523" t="s">
        <v>262</v>
      </c>
      <c r="O523" t="s">
        <v>263</v>
      </c>
      <c r="P523">
        <f>VLOOKUP(O523,plazas!C:G,5,FALSE)</f>
        <v>9</v>
      </c>
      <c r="R523" t="s">
        <v>1531</v>
      </c>
      <c r="S523" t="s">
        <v>511</v>
      </c>
      <c r="T523" t="s">
        <v>512</v>
      </c>
      <c r="U523" t="s">
        <v>513</v>
      </c>
      <c r="V523" t="s">
        <v>59</v>
      </c>
      <c r="W523">
        <v>2282216560</v>
      </c>
      <c r="AA523" t="s">
        <v>1532</v>
      </c>
      <c r="AB523" t="s">
        <v>1533</v>
      </c>
      <c r="AC523" t="s">
        <v>1534</v>
      </c>
      <c r="AD523">
        <v>91300</v>
      </c>
      <c r="AE523" t="s">
        <v>271</v>
      </c>
      <c r="AF523">
        <f>VLOOKUP(AE523,empresas!B:D,3,FALSE)</f>
        <v>2</v>
      </c>
    </row>
    <row r="524" spans="1:32" hidden="1" x14ac:dyDescent="0.25">
      <c r="A524" t="str">
        <f t="shared" si="8"/>
        <v>UPDATE operadores set no_empleado='18623', departamento_id=12, area_id=5,  direccion_id=1, estado='Activo', telefono='33 2627 9039', rfc='COGH990214H14', calle='SALAMANCA', colonia='SAN PEDRITO', cp='45625' WHERE id=;</v>
      </c>
      <c r="C524">
        <v>18623</v>
      </c>
      <c r="D524" t="s">
        <v>1582</v>
      </c>
      <c r="E524" t="s">
        <v>26</v>
      </c>
      <c r="F524" t="s">
        <v>26</v>
      </c>
      <c r="G524" t="s">
        <v>27</v>
      </c>
      <c r="H524">
        <f>VLOOKUP(G524,departamentos!B:C,2,FALSE)</f>
        <v>12</v>
      </c>
      <c r="I524" t="s">
        <v>28</v>
      </c>
      <c r="J524">
        <f>VLOOKUP(I524,areas!B:C,2,FALSE)</f>
        <v>5</v>
      </c>
      <c r="K524" t="s">
        <v>28</v>
      </c>
      <c r="L524">
        <f>VLOOKUP(K524,direcciones!B:C,2,FALSE)</f>
        <v>1</v>
      </c>
      <c r="M524" t="s">
        <v>29</v>
      </c>
      <c r="N524" t="s">
        <v>40</v>
      </c>
      <c r="O524" t="s">
        <v>41</v>
      </c>
      <c r="P524">
        <f>VLOOKUP(O524,plazas!C:G,5,FALSE)</f>
        <v>3</v>
      </c>
      <c r="R524" t="s">
        <v>1583</v>
      </c>
      <c r="S524" t="s">
        <v>446</v>
      </c>
      <c r="T524" t="s">
        <v>447</v>
      </c>
      <c r="U524" t="s">
        <v>448</v>
      </c>
      <c r="V524" t="s">
        <v>59</v>
      </c>
      <c r="W524" t="s">
        <v>1584</v>
      </c>
      <c r="X524" t="s">
        <v>1585</v>
      </c>
      <c r="Y524" t="s">
        <v>90</v>
      </c>
      <c r="Z524" s="1">
        <v>46372</v>
      </c>
      <c r="AA524" t="s">
        <v>1586</v>
      </c>
      <c r="AB524" t="s">
        <v>1587</v>
      </c>
      <c r="AC524" t="s">
        <v>1588</v>
      </c>
      <c r="AD524">
        <v>45625</v>
      </c>
      <c r="AE524" t="s">
        <v>46</v>
      </c>
      <c r="AF524" t="e">
        <f>VLOOKUP(AE524,empresas!B:D,3,FALSE)</f>
        <v>#N/A</v>
      </c>
    </row>
    <row r="525" spans="1:32" hidden="1" x14ac:dyDescent="0.25">
      <c r="A525" t="str">
        <f t="shared" si="8"/>
        <v>UPDATE operadores set no_empleado='15535', departamento_id=13, area_id=20,  direccion_id=3, estado='Activo', telefono='2281891877', rfc='OEOH950712NJ0', calle='REFORMA', colonia='TRONCONAL', cp='91210' WHERE id=;</v>
      </c>
      <c r="C525">
        <v>15535</v>
      </c>
      <c r="D525" t="s">
        <v>1603</v>
      </c>
      <c r="E525" t="s">
        <v>143</v>
      </c>
      <c r="F525" t="s">
        <v>144</v>
      </c>
      <c r="G525" t="s">
        <v>145</v>
      </c>
      <c r="H525">
        <f>VLOOKUP(G525,departamentos!B:C,2,FALSE)</f>
        <v>13</v>
      </c>
      <c r="I525" t="s">
        <v>146</v>
      </c>
      <c r="J525">
        <f>VLOOKUP(I525,areas!B:C,2,FALSE)</f>
        <v>20</v>
      </c>
      <c r="K525" t="s">
        <v>99</v>
      </c>
      <c r="L525">
        <f>VLOOKUP(K525,direcciones!B:C,2,FALSE)</f>
        <v>3</v>
      </c>
      <c r="M525" t="s">
        <v>376</v>
      </c>
      <c r="N525" t="s">
        <v>262</v>
      </c>
      <c r="O525" t="s">
        <v>263</v>
      </c>
      <c r="P525">
        <f>VLOOKUP(O525,plazas!C:G,5,FALSE)</f>
        <v>9</v>
      </c>
      <c r="Q525" t="s">
        <v>1604</v>
      </c>
      <c r="R525" t="s">
        <v>1605</v>
      </c>
      <c r="S525" t="s">
        <v>812</v>
      </c>
      <c r="T525" t="s">
        <v>813</v>
      </c>
      <c r="U525" t="s">
        <v>814</v>
      </c>
      <c r="V525" t="s">
        <v>59</v>
      </c>
      <c r="W525">
        <v>2281891877</v>
      </c>
      <c r="AA525" t="s">
        <v>1606</v>
      </c>
      <c r="AB525" t="s">
        <v>1607</v>
      </c>
      <c r="AC525" t="s">
        <v>1608</v>
      </c>
      <c r="AD525">
        <v>91210</v>
      </c>
      <c r="AE525" t="s">
        <v>385</v>
      </c>
      <c r="AF525" t="e">
        <f>VLOOKUP(AE525,empresas!B:D,3,FALSE)</f>
        <v>#N/A</v>
      </c>
    </row>
    <row r="526" spans="1:32" hidden="1" x14ac:dyDescent="0.25">
      <c r="A526" t="str">
        <f t="shared" si="8"/>
        <v>UPDATE operadores set no_empleado='17415', departamento_id=103, area_id=5,  direccion_id=7, estado='Activo', telefono='5623603651', rfc='LOVH750325KDA', calle='JAIME NUNO', colonia='REFORMA', cp='91070' WHERE id=;</v>
      </c>
      <c r="C526">
        <v>17415</v>
      </c>
      <c r="D526" t="s">
        <v>1634</v>
      </c>
      <c r="E526" t="s">
        <v>500</v>
      </c>
      <c r="F526" t="s">
        <v>500</v>
      </c>
      <c r="G526" t="s">
        <v>117</v>
      </c>
      <c r="H526">
        <f>VLOOKUP(G526,departamentos!B:C,2,FALSE)</f>
        <v>103</v>
      </c>
      <c r="I526" t="s">
        <v>28</v>
      </c>
      <c r="J526">
        <f>VLOOKUP(I526,areas!B:C,2,FALSE)</f>
        <v>5</v>
      </c>
      <c r="K526" t="s">
        <v>108</v>
      </c>
      <c r="L526">
        <f>VLOOKUP(K526,direcciones!B:C,2,FALSE)</f>
        <v>7</v>
      </c>
      <c r="M526" t="s">
        <v>501</v>
      </c>
      <c r="N526" t="s">
        <v>262</v>
      </c>
      <c r="O526" t="s">
        <v>263</v>
      </c>
      <c r="P526">
        <f>VLOOKUP(O526,plazas!C:G,5,FALSE)</f>
        <v>9</v>
      </c>
      <c r="R526" t="s">
        <v>1635</v>
      </c>
      <c r="S526" t="s">
        <v>33</v>
      </c>
      <c r="V526" t="s">
        <v>59</v>
      </c>
      <c r="W526">
        <v>5623603651</v>
      </c>
      <c r="AA526" t="s">
        <v>1636</v>
      </c>
      <c r="AB526" t="s">
        <v>1637</v>
      </c>
      <c r="AC526" t="s">
        <v>1607</v>
      </c>
      <c r="AD526">
        <v>91070</v>
      </c>
      <c r="AE526" t="s">
        <v>271</v>
      </c>
      <c r="AF526">
        <f>VLOOKUP(AE526,empresas!B:D,3,FALSE)</f>
        <v>2</v>
      </c>
    </row>
    <row r="527" spans="1:32" hidden="1" x14ac:dyDescent="0.25">
      <c r="A527" t="str">
        <f t="shared" si="8"/>
        <v>UPDATE operadores set no_empleado='18121', departamento_id=12, area_id=5,  direccion_id=1, estado='Activo', telefono='228 411 7736', rfc='SAAI760329RX8', calle='GUADALUPE GARCIA RODRIGUEZ', colonia='PLAN DE AYALA', cp='91016' WHERE id=;</v>
      </c>
      <c r="C527">
        <v>18121</v>
      </c>
      <c r="D527" t="s">
        <v>1638</v>
      </c>
      <c r="E527" t="s">
        <v>65</v>
      </c>
      <c r="F527" t="s">
        <v>65</v>
      </c>
      <c r="G527" t="s">
        <v>27</v>
      </c>
      <c r="H527">
        <f>VLOOKUP(G527,departamentos!B:C,2,FALSE)</f>
        <v>12</v>
      </c>
      <c r="I527" t="s">
        <v>28</v>
      </c>
      <c r="J527">
        <f>VLOOKUP(I527,areas!B:C,2,FALSE)</f>
        <v>5</v>
      </c>
      <c r="K527" t="s">
        <v>28</v>
      </c>
      <c r="L527">
        <f>VLOOKUP(K527,direcciones!B:C,2,FALSE)</f>
        <v>1</v>
      </c>
      <c r="M527" t="s">
        <v>29</v>
      </c>
      <c r="N527" t="s">
        <v>262</v>
      </c>
      <c r="O527" t="s">
        <v>263</v>
      </c>
      <c r="P527">
        <f>VLOOKUP(O527,plazas!C:G,5,FALSE)</f>
        <v>9</v>
      </c>
      <c r="R527" t="s">
        <v>1639</v>
      </c>
      <c r="S527" t="s">
        <v>511</v>
      </c>
      <c r="T527" t="s">
        <v>512</v>
      </c>
      <c r="U527" t="s">
        <v>513</v>
      </c>
      <c r="V527" t="s">
        <v>59</v>
      </c>
      <c r="W527" t="s">
        <v>1640</v>
      </c>
      <c r="AA527" t="s">
        <v>1641</v>
      </c>
      <c r="AB527" t="s">
        <v>1642</v>
      </c>
      <c r="AC527" t="s">
        <v>1643</v>
      </c>
      <c r="AD527">
        <v>91016</v>
      </c>
      <c r="AE527" t="s">
        <v>271</v>
      </c>
      <c r="AF527">
        <f>VLOOKUP(AE527,empresas!B:D,3,FALSE)</f>
        <v>2</v>
      </c>
    </row>
    <row r="528" spans="1:32" hidden="1" x14ac:dyDescent="0.25">
      <c r="A528" t="e">
        <f t="shared" si="8"/>
        <v>#N/A</v>
      </c>
      <c r="C528">
        <v>14849</v>
      </c>
      <c r="D528" t="s">
        <v>1659</v>
      </c>
      <c r="E528" t="s">
        <v>1660</v>
      </c>
      <c r="F528" t="s">
        <v>518</v>
      </c>
      <c r="G528" t="s">
        <v>131</v>
      </c>
      <c r="H528" t="e">
        <f>VLOOKUP(G528,departamentos!B:C,2,FALSE)</f>
        <v>#N/A</v>
      </c>
      <c r="I528" t="s">
        <v>50</v>
      </c>
      <c r="J528">
        <f>VLOOKUP(I528,areas!B:C,2,FALSE)</f>
        <v>3</v>
      </c>
      <c r="K528" t="s">
        <v>132</v>
      </c>
      <c r="L528">
        <f>VLOOKUP(K528,direcciones!B:C,2,FALSE)</f>
        <v>2</v>
      </c>
      <c r="M528" t="s">
        <v>51</v>
      </c>
      <c r="N528" t="s">
        <v>52</v>
      </c>
      <c r="O528" t="s">
        <v>53</v>
      </c>
      <c r="P528">
        <f>VLOOKUP(O528,plazas!C:G,5,FALSE)</f>
        <v>1</v>
      </c>
      <c r="Q528" t="s">
        <v>1661</v>
      </c>
      <c r="R528" t="s">
        <v>1662</v>
      </c>
      <c r="S528" t="s">
        <v>33</v>
      </c>
      <c r="V528" t="s">
        <v>34</v>
      </c>
      <c r="AA528" t="s">
        <v>1663</v>
      </c>
      <c r="AB528" t="s">
        <v>1664</v>
      </c>
      <c r="AC528" t="s">
        <v>905</v>
      </c>
      <c r="AD528">
        <v>23020</v>
      </c>
      <c r="AE528" t="s">
        <v>38</v>
      </c>
      <c r="AF528" t="e">
        <f>VLOOKUP(AE528,empresas!B:D,3,FALSE)</f>
        <v>#N/A</v>
      </c>
    </row>
    <row r="529" spans="1:32" hidden="1" x14ac:dyDescent="0.25">
      <c r="A529" t="str">
        <f t="shared" si="8"/>
        <v>UPDATE operadores set no_empleado='10642', departamento_id=105, area_id=19,  direccion_id=3, estado='Activo', telefono='6241553016', rfc='HEAI761119GR9', calle='5 DE FEBRERO E/ R. PALACIO Y R. ARAGON', colonia='ZACATAL', cp='23427' WHERE id=;</v>
      </c>
      <c r="C529">
        <v>10642</v>
      </c>
      <c r="D529" t="s">
        <v>1665</v>
      </c>
      <c r="E529" t="s">
        <v>1225</v>
      </c>
      <c r="F529" t="s">
        <v>1226</v>
      </c>
      <c r="G529" t="s">
        <v>97</v>
      </c>
      <c r="H529">
        <f>VLOOKUP(G529,departamentos!B:C,2,FALSE)</f>
        <v>105</v>
      </c>
      <c r="I529" t="s">
        <v>98</v>
      </c>
      <c r="J529">
        <f>VLOOKUP(I529,areas!B:C,2,FALSE)</f>
        <v>19</v>
      </c>
      <c r="K529" t="s">
        <v>99</v>
      </c>
      <c r="L529">
        <f>VLOOKUP(K529,direcciones!B:C,2,FALSE)</f>
        <v>3</v>
      </c>
      <c r="M529" t="s">
        <v>1666</v>
      </c>
      <c r="N529" t="s">
        <v>547</v>
      </c>
      <c r="O529" t="s">
        <v>53</v>
      </c>
      <c r="P529">
        <f>VLOOKUP(O529,plazas!C:G,5,FALSE)</f>
        <v>1</v>
      </c>
      <c r="R529" t="s">
        <v>1667</v>
      </c>
      <c r="S529" t="s">
        <v>1668</v>
      </c>
      <c r="T529" t="s">
        <v>1669</v>
      </c>
      <c r="U529" t="s">
        <v>1670</v>
      </c>
      <c r="V529" t="s">
        <v>59</v>
      </c>
      <c r="W529">
        <v>6241553016</v>
      </c>
      <c r="AA529" t="s">
        <v>1671</v>
      </c>
      <c r="AB529" t="s">
        <v>1672</v>
      </c>
      <c r="AC529" t="s">
        <v>942</v>
      </c>
      <c r="AD529">
        <v>23427</v>
      </c>
      <c r="AE529" t="s">
        <v>75</v>
      </c>
      <c r="AF529" t="e">
        <f>VLOOKUP(AE529,empresas!B:D,3,FALSE)</f>
        <v>#N/A</v>
      </c>
    </row>
    <row r="530" spans="1:32" hidden="1" x14ac:dyDescent="0.25">
      <c r="A530" t="str">
        <f t="shared" si="8"/>
        <v>UPDATE operadores set no_empleado='10965', departamento_id=105, area_id=19,  direccion_id=3, estado='Activo', telefono='6624702928', rfc='TECI920918Q13', calle='CARLOS R. ORTIZ', colonia='CARIDAD', cp='83105' WHERE id=;</v>
      </c>
      <c r="C530">
        <v>10965</v>
      </c>
      <c r="D530" t="s">
        <v>1679</v>
      </c>
      <c r="E530" t="s">
        <v>586</v>
      </c>
      <c r="F530" t="s">
        <v>116</v>
      </c>
      <c r="G530" t="s">
        <v>97</v>
      </c>
      <c r="H530">
        <f>VLOOKUP(G530,departamentos!B:C,2,FALSE)</f>
        <v>105</v>
      </c>
      <c r="I530" t="s">
        <v>98</v>
      </c>
      <c r="J530">
        <f>VLOOKUP(I530,areas!B:C,2,FALSE)</f>
        <v>19</v>
      </c>
      <c r="K530" t="s">
        <v>99</v>
      </c>
      <c r="L530">
        <f>VLOOKUP(K530,direcciones!B:C,2,FALSE)</f>
        <v>3</v>
      </c>
      <c r="M530" t="s">
        <v>1680</v>
      </c>
      <c r="N530" t="s">
        <v>148</v>
      </c>
      <c r="O530" t="s">
        <v>31</v>
      </c>
      <c r="P530">
        <f>VLOOKUP(O530,plazas!C:G,5,FALSE)</f>
        <v>4</v>
      </c>
      <c r="Q530" t="s">
        <v>1681</v>
      </c>
      <c r="R530" t="s">
        <v>1682</v>
      </c>
      <c r="S530" t="s">
        <v>590</v>
      </c>
      <c r="T530" t="s">
        <v>591</v>
      </c>
      <c r="U530" t="s">
        <v>592</v>
      </c>
      <c r="V530" t="s">
        <v>59</v>
      </c>
      <c r="W530">
        <v>6624702928</v>
      </c>
      <c r="AA530" t="s">
        <v>1683</v>
      </c>
      <c r="AB530" t="s">
        <v>1684</v>
      </c>
      <c r="AC530" t="s">
        <v>1685</v>
      </c>
      <c r="AD530">
        <v>83105</v>
      </c>
      <c r="AE530" t="s">
        <v>345</v>
      </c>
      <c r="AF530" t="e">
        <f>VLOOKUP(AE530,empresas!B:D,3,FALSE)</f>
        <v>#N/A</v>
      </c>
    </row>
    <row r="531" spans="1:32" hidden="1" x14ac:dyDescent="0.25">
      <c r="A531" t="str">
        <f t="shared" si="8"/>
        <v>UPDATE operadores set no_empleado='14174', departamento_id=49, area_id=3,  direccion_id=8, estado='Baja', telefono='6241568323', rfc='ROMI850228FD8', calle='MZA 13 EDIFICIO 01 LTE 04', colonia='VISTA HERMOSA', cp='23437' WHERE id=;</v>
      </c>
      <c r="C531">
        <v>14174</v>
      </c>
      <c r="D531" t="s">
        <v>1692</v>
      </c>
      <c r="E531" t="s">
        <v>1693</v>
      </c>
      <c r="F531" t="s">
        <v>1694</v>
      </c>
      <c r="G531" t="s">
        <v>692</v>
      </c>
      <c r="H531">
        <f>VLOOKUP(G531,departamentos!B:C,2,FALSE)</f>
        <v>49</v>
      </c>
      <c r="I531" t="s">
        <v>50</v>
      </c>
      <c r="J531">
        <f>VLOOKUP(I531,areas!B:C,2,FALSE)</f>
        <v>3</v>
      </c>
      <c r="K531" t="s">
        <v>692</v>
      </c>
      <c r="L531">
        <f>VLOOKUP(K531,direcciones!B:C,2,FALSE)</f>
        <v>8</v>
      </c>
      <c r="M531" t="s">
        <v>327</v>
      </c>
      <c r="N531" t="s">
        <v>67</v>
      </c>
      <c r="O531" t="s">
        <v>53</v>
      </c>
      <c r="P531">
        <f>VLOOKUP(O531,plazas!C:G,5,FALSE)</f>
        <v>1</v>
      </c>
      <c r="Q531" t="s">
        <v>1695</v>
      </c>
      <c r="R531" t="s">
        <v>1696</v>
      </c>
      <c r="S531" t="s">
        <v>33</v>
      </c>
      <c r="V531" t="s">
        <v>34</v>
      </c>
      <c r="W531">
        <v>6241568323</v>
      </c>
      <c r="AA531" t="s">
        <v>1697</v>
      </c>
      <c r="AB531" t="s">
        <v>1698</v>
      </c>
      <c r="AC531" t="s">
        <v>551</v>
      </c>
      <c r="AD531">
        <v>23437</v>
      </c>
      <c r="AE531" t="s">
        <v>113</v>
      </c>
      <c r="AF531" t="e">
        <f>VLOOKUP(AE531,empresas!B:D,3,FALSE)</f>
        <v>#N/A</v>
      </c>
    </row>
    <row r="532" spans="1:32" hidden="1" x14ac:dyDescent="0.25">
      <c r="A532" t="str">
        <f t="shared" si="8"/>
        <v>UPDATE operadores set no_empleado='17661', departamento_id=13, area_id=20,  direccion_id=3, estado='Activo', telefono='9989399055', rfc='HEMI820515I98', calle='PINZON', colonia='PASEO KUSAMIL', cp='77539' WHERE id=;</v>
      </c>
      <c r="C532">
        <v>17661</v>
      </c>
      <c r="D532" t="s">
        <v>1699</v>
      </c>
      <c r="E532" t="s">
        <v>483</v>
      </c>
      <c r="F532" t="s">
        <v>144</v>
      </c>
      <c r="G532" t="s">
        <v>145</v>
      </c>
      <c r="H532">
        <f>VLOOKUP(G532,departamentos!B:C,2,FALSE)</f>
        <v>13</v>
      </c>
      <c r="I532" t="s">
        <v>146</v>
      </c>
      <c r="J532">
        <f>VLOOKUP(I532,areas!B:C,2,FALSE)</f>
        <v>20</v>
      </c>
      <c r="K532" t="s">
        <v>99</v>
      </c>
      <c r="L532">
        <f>VLOOKUP(K532,direcciones!B:C,2,FALSE)</f>
        <v>3</v>
      </c>
      <c r="M532" t="s">
        <v>155</v>
      </c>
      <c r="N532" t="s">
        <v>156</v>
      </c>
      <c r="O532" t="s">
        <v>157</v>
      </c>
      <c r="P532" t="e">
        <f>VLOOKUP(O532,plazas!C:G,5,FALSE)</f>
        <v>#N/A</v>
      </c>
      <c r="Q532" t="s">
        <v>1700</v>
      </c>
      <c r="R532" t="s">
        <v>1701</v>
      </c>
      <c r="S532" t="s">
        <v>33</v>
      </c>
      <c r="V532" t="s">
        <v>59</v>
      </c>
      <c r="W532">
        <v>9989399055</v>
      </c>
      <c r="AA532" t="s">
        <v>1702</v>
      </c>
      <c r="AB532" t="s">
        <v>1703</v>
      </c>
      <c r="AC532" t="s">
        <v>1704</v>
      </c>
      <c r="AD532">
        <v>77539</v>
      </c>
      <c r="AE532" t="s">
        <v>75</v>
      </c>
      <c r="AF532" t="e">
        <f>VLOOKUP(AE532,empresas!B:D,3,FALSE)</f>
        <v>#N/A</v>
      </c>
    </row>
    <row r="533" spans="1:32" hidden="1" x14ac:dyDescent="0.25">
      <c r="A533" t="str">
        <f t="shared" si="8"/>
        <v>UPDATE operadores set no_empleado='18136', departamento_id=12, area_id=5,  direccion_id=1, estado='Activo', telefono='331771363', rfc='PUMJ991110N20', calle='SABINO', colonia='DEL FRESNO 2DA SECCION', cp='44900' WHERE id=;</v>
      </c>
      <c r="C533">
        <v>18136</v>
      </c>
      <c r="D533" t="s">
        <v>1731</v>
      </c>
      <c r="E533" t="s">
        <v>26</v>
      </c>
      <c r="F533" t="s">
        <v>26</v>
      </c>
      <c r="G533" t="s">
        <v>27</v>
      </c>
      <c r="H533">
        <f>VLOOKUP(G533,departamentos!B:C,2,FALSE)</f>
        <v>12</v>
      </c>
      <c r="I533" t="s">
        <v>28</v>
      </c>
      <c r="J533">
        <f>VLOOKUP(I533,areas!B:C,2,FALSE)</f>
        <v>5</v>
      </c>
      <c r="K533" t="s">
        <v>28</v>
      </c>
      <c r="L533">
        <f>VLOOKUP(K533,direcciones!B:C,2,FALSE)</f>
        <v>1</v>
      </c>
      <c r="M533" t="s">
        <v>29</v>
      </c>
      <c r="N533" t="s">
        <v>40</v>
      </c>
      <c r="O533" t="s">
        <v>41</v>
      </c>
      <c r="P533">
        <f>VLOOKUP(O533,plazas!C:G,5,FALSE)</f>
        <v>3</v>
      </c>
      <c r="R533" t="s">
        <v>1732</v>
      </c>
      <c r="S533" t="s">
        <v>446</v>
      </c>
      <c r="T533" t="s">
        <v>447</v>
      </c>
      <c r="U533" t="s">
        <v>448</v>
      </c>
      <c r="V533" t="s">
        <v>59</v>
      </c>
      <c r="W533">
        <v>331771363</v>
      </c>
      <c r="AA533" t="s">
        <v>1733</v>
      </c>
      <c r="AB533" t="s">
        <v>1734</v>
      </c>
      <c r="AC533" t="s">
        <v>141</v>
      </c>
      <c r="AD533">
        <v>44900</v>
      </c>
      <c r="AE533" t="s">
        <v>46</v>
      </c>
      <c r="AF533" t="e">
        <f>VLOOKUP(AE533,empresas!B:D,3,FALSE)</f>
        <v>#N/A</v>
      </c>
    </row>
    <row r="534" spans="1:32" hidden="1" x14ac:dyDescent="0.25">
      <c r="A534" t="str">
        <f t="shared" si="8"/>
        <v>UPDATE operadores set no_empleado='18132', departamento_id=12, area_id=5,  direccion_id=1, estado='Activo', telefono='3310240548', rfc='MOBJ960428N21', calle='MARTILLADO OTE', colonia='EL REMOLINO', cp='45400' WHERE id=;</v>
      </c>
      <c r="C534">
        <v>18132</v>
      </c>
      <c r="D534" t="s">
        <v>1745</v>
      </c>
      <c r="E534" t="s">
        <v>65</v>
      </c>
      <c r="F534" t="s">
        <v>65</v>
      </c>
      <c r="G534" t="s">
        <v>27</v>
      </c>
      <c r="H534">
        <f>VLOOKUP(G534,departamentos!B:C,2,FALSE)</f>
        <v>12</v>
      </c>
      <c r="I534" t="s">
        <v>28</v>
      </c>
      <c r="J534">
        <f>VLOOKUP(I534,areas!B:C,2,FALSE)</f>
        <v>5</v>
      </c>
      <c r="K534" t="s">
        <v>28</v>
      </c>
      <c r="L534">
        <f>VLOOKUP(K534,direcciones!B:C,2,FALSE)</f>
        <v>1</v>
      </c>
      <c r="M534" t="s">
        <v>29</v>
      </c>
      <c r="N534" t="s">
        <v>40</v>
      </c>
      <c r="O534" t="s">
        <v>41</v>
      </c>
      <c r="P534">
        <f>VLOOKUP(O534,plazas!C:G,5,FALSE)</f>
        <v>3</v>
      </c>
      <c r="R534" t="s">
        <v>1746</v>
      </c>
      <c r="S534" t="s">
        <v>446</v>
      </c>
      <c r="T534" t="s">
        <v>447</v>
      </c>
      <c r="U534" t="s">
        <v>448</v>
      </c>
      <c r="V534" t="s">
        <v>59</v>
      </c>
      <c r="W534">
        <v>3310240548</v>
      </c>
      <c r="AA534" t="s">
        <v>1747</v>
      </c>
      <c r="AB534" t="s">
        <v>1748</v>
      </c>
      <c r="AC534" t="s">
        <v>1749</v>
      </c>
      <c r="AD534">
        <v>45400</v>
      </c>
      <c r="AE534" t="s">
        <v>46</v>
      </c>
      <c r="AF534" t="e">
        <f>VLOOKUP(AE534,empresas!B:D,3,FALSE)</f>
        <v>#N/A</v>
      </c>
    </row>
    <row r="535" spans="1:32" hidden="1" x14ac:dyDescent="0.25">
      <c r="A535" t="str">
        <f t="shared" si="8"/>
        <v>UPDATE operadores set no_empleado='18096', departamento_id=105, area_id=19,  direccion_id=3, estado='Activo', telefono='3223775013', rfc='HEDJ991109LN1', calle='VERANO', colonia='LAS CANOAS', cp='48360' WHERE id=;</v>
      </c>
      <c r="C535">
        <v>18096</v>
      </c>
      <c r="D535" t="s">
        <v>1755</v>
      </c>
      <c r="E535" t="s">
        <v>96</v>
      </c>
      <c r="F535" t="s">
        <v>65</v>
      </c>
      <c r="G535" t="s">
        <v>97</v>
      </c>
      <c r="H535">
        <f>VLOOKUP(G535,departamentos!B:C,2,FALSE)</f>
        <v>105</v>
      </c>
      <c r="I535" t="s">
        <v>98</v>
      </c>
      <c r="J535">
        <f>VLOOKUP(I535,areas!B:C,2,FALSE)</f>
        <v>19</v>
      </c>
      <c r="K535" t="s">
        <v>99</v>
      </c>
      <c r="L535">
        <f>VLOOKUP(K535,direcciones!B:C,2,FALSE)</f>
        <v>3</v>
      </c>
      <c r="M535" t="s">
        <v>1348</v>
      </c>
      <c r="N535" t="s">
        <v>148</v>
      </c>
      <c r="O535" t="s">
        <v>209</v>
      </c>
      <c r="P535">
        <f>VLOOKUP(O535,plazas!C:G,5,FALSE)</f>
        <v>7</v>
      </c>
      <c r="R535" t="s">
        <v>1756</v>
      </c>
      <c r="S535" t="s">
        <v>33</v>
      </c>
      <c r="V535" t="s">
        <v>59</v>
      </c>
      <c r="W535">
        <v>3223775013</v>
      </c>
      <c r="AA535" t="s">
        <v>1757</v>
      </c>
      <c r="AB535" t="s">
        <v>1758</v>
      </c>
      <c r="AC535" t="s">
        <v>1759</v>
      </c>
      <c r="AD535">
        <v>48360</v>
      </c>
      <c r="AE535" t="s">
        <v>217</v>
      </c>
      <c r="AF535">
        <f>VLOOKUP(AE535,empresas!B:D,3,FALSE)</f>
        <v>11</v>
      </c>
    </row>
    <row r="536" spans="1:32" hidden="1" x14ac:dyDescent="0.25">
      <c r="A536" t="str">
        <f t="shared" si="8"/>
        <v>UPDATE operadores set no_empleado='18272', departamento_id=12, area_id=5,  direccion_id=1, estado='Activo', telefono='6624207568', rfc='MOPJ990627SG0', calle='AV CIUDAD ROSARIO', colonia='EMILIANO ZAPATA', cp='83280' WHERE id=;</v>
      </c>
      <c r="C536">
        <v>18272</v>
      </c>
      <c r="D536" t="s">
        <v>1775</v>
      </c>
      <c r="E536" t="s">
        <v>65</v>
      </c>
      <c r="F536" t="s">
        <v>65</v>
      </c>
      <c r="G536" t="s">
        <v>27</v>
      </c>
      <c r="H536">
        <f>VLOOKUP(G536,departamentos!B:C,2,FALSE)</f>
        <v>12</v>
      </c>
      <c r="I536" t="s">
        <v>28</v>
      </c>
      <c r="J536">
        <f>VLOOKUP(I536,areas!B:C,2,FALSE)</f>
        <v>5</v>
      </c>
      <c r="K536" t="s">
        <v>28</v>
      </c>
      <c r="L536">
        <f>VLOOKUP(K536,direcciones!B:C,2,FALSE)</f>
        <v>1</v>
      </c>
      <c r="M536" t="s">
        <v>29</v>
      </c>
      <c r="N536" t="s">
        <v>30</v>
      </c>
      <c r="O536" t="s">
        <v>31</v>
      </c>
      <c r="P536">
        <f>VLOOKUP(O536,plazas!C:G,5,FALSE)</f>
        <v>4</v>
      </c>
      <c r="R536" t="s">
        <v>1776</v>
      </c>
      <c r="S536" t="s">
        <v>929</v>
      </c>
      <c r="T536" t="s">
        <v>930</v>
      </c>
      <c r="U536" t="s">
        <v>931</v>
      </c>
      <c r="V536" t="s">
        <v>59</v>
      </c>
      <c r="W536">
        <v>6624207568</v>
      </c>
      <c r="AA536" t="s">
        <v>1777</v>
      </c>
      <c r="AB536" t="s">
        <v>1778</v>
      </c>
      <c r="AC536" t="s">
        <v>1493</v>
      </c>
      <c r="AD536">
        <v>83280</v>
      </c>
      <c r="AE536" t="s">
        <v>345</v>
      </c>
      <c r="AF536" t="e">
        <f>VLOOKUP(AE536,empresas!B:D,3,FALSE)</f>
        <v>#N/A</v>
      </c>
    </row>
    <row r="537" spans="1:32" hidden="1" x14ac:dyDescent="0.25">
      <c r="A537" t="str">
        <f t="shared" si="8"/>
        <v>UPDATE operadores set no_empleado='10514', departamento_id=105, area_id=19,  direccion_id=3, estado='Activo', telefono='6243554569', rfc='AUFJ650625PS2', calle='NETZAHULCOYOTL E/AZTECAS Y OTOMIES', colonia='LOMA OBRERA', cp='23472' WHERE id=;</v>
      </c>
      <c r="C537">
        <v>10514</v>
      </c>
      <c r="D537" t="s">
        <v>1785</v>
      </c>
      <c r="E537" t="s">
        <v>586</v>
      </c>
      <c r="F537" t="s">
        <v>116</v>
      </c>
      <c r="G537" t="s">
        <v>97</v>
      </c>
      <c r="H537">
        <f>VLOOKUP(G537,departamentos!B:C,2,FALSE)</f>
        <v>105</v>
      </c>
      <c r="I537" t="s">
        <v>98</v>
      </c>
      <c r="J537">
        <f>VLOOKUP(I537,areas!B:C,2,FALSE)</f>
        <v>19</v>
      </c>
      <c r="K537" t="s">
        <v>99</v>
      </c>
      <c r="L537">
        <f>VLOOKUP(K537,direcciones!B:C,2,FALSE)</f>
        <v>3</v>
      </c>
      <c r="M537" t="s">
        <v>635</v>
      </c>
      <c r="N537" t="s">
        <v>101</v>
      </c>
      <c r="O537" t="s">
        <v>53</v>
      </c>
      <c r="P537">
        <f>VLOOKUP(O537,plazas!C:G,5,FALSE)</f>
        <v>1</v>
      </c>
      <c r="Q537" t="s">
        <v>1786</v>
      </c>
      <c r="R537" t="s">
        <v>1787</v>
      </c>
      <c r="S537" t="s">
        <v>33</v>
      </c>
      <c r="V537" t="s">
        <v>59</v>
      </c>
      <c r="W537">
        <v>6243554569</v>
      </c>
      <c r="AA537" t="s">
        <v>1788</v>
      </c>
      <c r="AB537" t="s">
        <v>1789</v>
      </c>
      <c r="AC537" t="s">
        <v>1790</v>
      </c>
      <c r="AD537">
        <v>23472</v>
      </c>
      <c r="AE537" t="s">
        <v>75</v>
      </c>
      <c r="AF537" t="e">
        <f>VLOOKUP(AE537,empresas!B:D,3,FALSE)</f>
        <v>#N/A</v>
      </c>
    </row>
    <row r="538" spans="1:32" hidden="1" x14ac:dyDescent="0.25">
      <c r="A538" t="str">
        <f t="shared" si="8"/>
        <v>UPDATE operadores set no_empleado='10514', departamento_id=105, area_id=19,  direccion_id=3, estado='Activo', telefono='6241515093', rfc='AUFJ650625PS2', calle='NETZAHULCOYOTL E/AZTECAS Y OTOMIES', colonia='LOMA OBRERA', cp='23472' WHERE id=;</v>
      </c>
      <c r="C538">
        <v>10514</v>
      </c>
      <c r="D538" t="s">
        <v>1785</v>
      </c>
      <c r="E538" t="s">
        <v>586</v>
      </c>
      <c r="F538" t="s">
        <v>116</v>
      </c>
      <c r="G538" t="s">
        <v>97</v>
      </c>
      <c r="H538">
        <f>VLOOKUP(G538,departamentos!B:C,2,FALSE)</f>
        <v>105</v>
      </c>
      <c r="I538" t="s">
        <v>98</v>
      </c>
      <c r="J538">
        <f>VLOOKUP(I538,areas!B:C,2,FALSE)</f>
        <v>19</v>
      </c>
      <c r="K538" t="s">
        <v>99</v>
      </c>
      <c r="L538">
        <f>VLOOKUP(K538,direcciones!B:C,2,FALSE)</f>
        <v>3</v>
      </c>
      <c r="M538" t="s">
        <v>635</v>
      </c>
      <c r="N538" t="s">
        <v>101</v>
      </c>
      <c r="O538" t="s">
        <v>53</v>
      </c>
      <c r="P538">
        <f>VLOOKUP(O538,plazas!C:G,5,FALSE)</f>
        <v>1</v>
      </c>
      <c r="Q538" t="s">
        <v>1786</v>
      </c>
      <c r="R538" t="s">
        <v>1791</v>
      </c>
      <c r="S538" t="s">
        <v>33</v>
      </c>
      <c r="V538" t="s">
        <v>59</v>
      </c>
      <c r="W538">
        <v>6241515093</v>
      </c>
      <c r="AA538" t="s">
        <v>1788</v>
      </c>
      <c r="AB538" t="s">
        <v>1789</v>
      </c>
      <c r="AC538" t="s">
        <v>1790</v>
      </c>
      <c r="AD538">
        <v>23472</v>
      </c>
      <c r="AE538" t="s">
        <v>75</v>
      </c>
      <c r="AF538" t="e">
        <f>VLOOKUP(AE538,empresas!B:D,3,FALSE)</f>
        <v>#N/A</v>
      </c>
    </row>
    <row r="539" spans="1:32" hidden="1" x14ac:dyDescent="0.25">
      <c r="A539" t="str">
        <f t="shared" si="8"/>
        <v>UPDATE operadores set no_empleado='10514', departamento_id=105, area_id=19,  direccion_id=3, estado='Activo', telefono='6243554569', rfc='AUFJ650625PS2', calle='NETZAHULCOYOTL E/AZTECAS Y OTOMIES', colonia='LOMA OBRERA', cp='23472' WHERE id=;</v>
      </c>
      <c r="C539">
        <v>10514</v>
      </c>
      <c r="D539" t="s">
        <v>1785</v>
      </c>
      <c r="E539" t="s">
        <v>586</v>
      </c>
      <c r="F539" t="s">
        <v>116</v>
      </c>
      <c r="G539" t="s">
        <v>97</v>
      </c>
      <c r="H539">
        <f>VLOOKUP(G539,departamentos!B:C,2,FALSE)</f>
        <v>105</v>
      </c>
      <c r="I539" t="s">
        <v>98</v>
      </c>
      <c r="J539">
        <f>VLOOKUP(I539,areas!B:C,2,FALSE)</f>
        <v>19</v>
      </c>
      <c r="K539" t="s">
        <v>99</v>
      </c>
      <c r="L539">
        <f>VLOOKUP(K539,direcciones!B:C,2,FALSE)</f>
        <v>3</v>
      </c>
      <c r="M539" t="s">
        <v>635</v>
      </c>
      <c r="N539" t="s">
        <v>101</v>
      </c>
      <c r="O539" t="s">
        <v>53</v>
      </c>
      <c r="P539">
        <f>VLOOKUP(O539,plazas!C:G,5,FALSE)</f>
        <v>1</v>
      </c>
      <c r="Q539" t="s">
        <v>1786</v>
      </c>
      <c r="R539" t="s">
        <v>1791</v>
      </c>
      <c r="S539" t="s">
        <v>33</v>
      </c>
      <c r="V539" t="s">
        <v>59</v>
      </c>
      <c r="W539">
        <v>6243554569</v>
      </c>
      <c r="AA539" t="s">
        <v>1788</v>
      </c>
      <c r="AB539" t="s">
        <v>1789</v>
      </c>
      <c r="AC539" t="s">
        <v>1790</v>
      </c>
      <c r="AD539">
        <v>23472</v>
      </c>
      <c r="AE539" t="s">
        <v>75</v>
      </c>
      <c r="AF539" t="e">
        <f>VLOOKUP(AE539,empresas!B:D,3,FALSE)</f>
        <v>#N/A</v>
      </c>
    </row>
    <row r="540" spans="1:32" hidden="1" x14ac:dyDescent="0.25">
      <c r="A540" t="str">
        <f t="shared" si="8"/>
        <v>UPDATE operadores set no_empleado='18552', departamento_id=105, area_id=19,  direccion_id=3, estado='Baja', telefono='9871081482', rfc='CACJ921104KM8', calle='95 AV SUR BIS C 1 Y SALA S 1RA Y ADOLFO ROSADO S', colonia='CHENTUK', cp='77645' WHERE id=;</v>
      </c>
      <c r="C540">
        <v>18552</v>
      </c>
      <c r="D540" t="s">
        <v>1792</v>
      </c>
      <c r="E540" t="s">
        <v>96</v>
      </c>
      <c r="F540" t="s">
        <v>65</v>
      </c>
      <c r="G540" t="s">
        <v>97</v>
      </c>
      <c r="H540">
        <f>VLOOKUP(G540,departamentos!B:C,2,FALSE)</f>
        <v>105</v>
      </c>
      <c r="I540" t="s">
        <v>98</v>
      </c>
      <c r="J540">
        <f>VLOOKUP(I540,areas!B:C,2,FALSE)</f>
        <v>19</v>
      </c>
      <c r="K540" t="s">
        <v>99</v>
      </c>
      <c r="L540">
        <f>VLOOKUP(K540,direcciones!B:C,2,FALSE)</f>
        <v>3</v>
      </c>
      <c r="M540" t="s">
        <v>1793</v>
      </c>
      <c r="N540" t="s">
        <v>156</v>
      </c>
      <c r="O540" t="s">
        <v>157</v>
      </c>
      <c r="P540" t="e">
        <f>VLOOKUP(O540,plazas!C:G,5,FALSE)</f>
        <v>#N/A</v>
      </c>
      <c r="R540" t="s">
        <v>1794</v>
      </c>
      <c r="S540" t="s">
        <v>33</v>
      </c>
      <c r="V540" t="s">
        <v>34</v>
      </c>
      <c r="W540">
        <v>9871081482</v>
      </c>
      <c r="AA540" t="s">
        <v>1795</v>
      </c>
      <c r="AB540" t="s">
        <v>1796</v>
      </c>
      <c r="AC540" t="s">
        <v>1797</v>
      </c>
      <c r="AD540">
        <v>77645</v>
      </c>
      <c r="AE540" t="s">
        <v>75</v>
      </c>
      <c r="AF540" t="e">
        <f>VLOOKUP(AE540,empresas!B:D,3,FALSE)</f>
        <v>#N/A</v>
      </c>
    </row>
    <row r="541" spans="1:32" hidden="1" x14ac:dyDescent="0.25">
      <c r="A541" t="e">
        <f t="shared" si="8"/>
        <v>#N/A</v>
      </c>
      <c r="C541">
        <v>17125</v>
      </c>
      <c r="D541" t="s">
        <v>1807</v>
      </c>
      <c r="E541" t="s">
        <v>235</v>
      </c>
      <c r="F541" t="s">
        <v>106</v>
      </c>
      <c r="G541" t="s">
        <v>236</v>
      </c>
      <c r="H541" t="e">
        <f>VLOOKUP(G541,departamentos!B:C,2,FALSE)</f>
        <v>#N/A</v>
      </c>
      <c r="I541" t="s">
        <v>28</v>
      </c>
      <c r="J541">
        <f>VLOOKUP(I541,areas!B:C,2,FALSE)</f>
        <v>5</v>
      </c>
      <c r="K541" t="s">
        <v>28</v>
      </c>
      <c r="L541">
        <f>VLOOKUP(K541,direcciones!B:C,2,FALSE)</f>
        <v>1</v>
      </c>
      <c r="M541" t="s">
        <v>51</v>
      </c>
      <c r="N541" t="s">
        <v>52</v>
      </c>
      <c r="O541" t="s">
        <v>53</v>
      </c>
      <c r="P541">
        <f>VLOOKUP(O541,plazas!C:G,5,FALSE)</f>
        <v>1</v>
      </c>
      <c r="Q541" t="s">
        <v>724</v>
      </c>
      <c r="R541" t="s">
        <v>1808</v>
      </c>
      <c r="S541" t="s">
        <v>33</v>
      </c>
      <c r="V541" t="s">
        <v>59</v>
      </c>
      <c r="W541">
        <v>6241452223</v>
      </c>
      <c r="AA541" t="s">
        <v>1809</v>
      </c>
      <c r="AB541" t="s">
        <v>1810</v>
      </c>
      <c r="AC541" t="s">
        <v>883</v>
      </c>
      <c r="AD541">
        <v>23030</v>
      </c>
      <c r="AE541" t="s">
        <v>75</v>
      </c>
      <c r="AF541" t="e">
        <f>VLOOKUP(AE541,empresas!B:D,3,FALSE)</f>
        <v>#N/A</v>
      </c>
    </row>
    <row r="542" spans="1:32" hidden="1" x14ac:dyDescent="0.25">
      <c r="A542" t="str">
        <f t="shared" si="8"/>
        <v>UPDATE operadores set no_empleado='17520', departamento_id=13, area_id=20,  direccion_id=3, estado='Activo', telefono='9871380269', rfc='SACJ9806149Y4', calle='FCO MUJICA 6', colonia='INDEPENDENCIA', cp='77664' WHERE id=;</v>
      </c>
      <c r="C542">
        <v>17520</v>
      </c>
      <c r="D542" t="s">
        <v>1811</v>
      </c>
      <c r="E542" t="s">
        <v>143</v>
      </c>
      <c r="F542" t="s">
        <v>144</v>
      </c>
      <c r="G542" t="s">
        <v>145</v>
      </c>
      <c r="H542">
        <f>VLOOKUP(G542,departamentos!B:C,2,FALSE)</f>
        <v>13</v>
      </c>
      <c r="I542" t="s">
        <v>146</v>
      </c>
      <c r="J542">
        <f>VLOOKUP(I542,areas!B:C,2,FALSE)</f>
        <v>20</v>
      </c>
      <c r="K542" t="s">
        <v>99</v>
      </c>
      <c r="L542">
        <f>VLOOKUP(K542,direcciones!B:C,2,FALSE)</f>
        <v>3</v>
      </c>
      <c r="M542" t="s">
        <v>1793</v>
      </c>
      <c r="N542" t="s">
        <v>156</v>
      </c>
      <c r="O542" t="s">
        <v>157</v>
      </c>
      <c r="P542" t="e">
        <f>VLOOKUP(O542,plazas!C:G,5,FALSE)</f>
        <v>#N/A</v>
      </c>
      <c r="R542" t="s">
        <v>1812</v>
      </c>
      <c r="S542" t="s">
        <v>398</v>
      </c>
      <c r="T542" t="s">
        <v>399</v>
      </c>
      <c r="U542" t="s">
        <v>400</v>
      </c>
      <c r="V542" t="s">
        <v>59</v>
      </c>
      <c r="W542">
        <v>9871380269</v>
      </c>
      <c r="AA542" t="s">
        <v>1813</v>
      </c>
      <c r="AB542" t="s">
        <v>1814</v>
      </c>
      <c r="AC542" t="s">
        <v>1815</v>
      </c>
      <c r="AD542">
        <v>77664</v>
      </c>
      <c r="AE542" t="s">
        <v>75</v>
      </c>
      <c r="AF542" t="e">
        <f>VLOOKUP(AE542,empresas!B:D,3,FALSE)</f>
        <v>#N/A</v>
      </c>
    </row>
    <row r="543" spans="1:32" hidden="1" x14ac:dyDescent="0.25">
      <c r="A543" t="str">
        <f t="shared" si="8"/>
        <v>UPDATE operadores set no_empleado='14545', departamento_id=13, area_id=20,  direccion_id=3, estado='Baja', telefono='6121556759', rfc='CAAJ000807Q47', calle='RANGEL Y DEGOLLADO', colonia='CENTRO', cp='23300' WHERE id=;</v>
      </c>
      <c r="C543">
        <v>14545</v>
      </c>
      <c r="D543" t="s">
        <v>1816</v>
      </c>
      <c r="E543" t="s">
        <v>143</v>
      </c>
      <c r="F543" t="s">
        <v>144</v>
      </c>
      <c r="G543" t="s">
        <v>145</v>
      </c>
      <c r="H543">
        <f>VLOOKUP(G543,departamentos!B:C,2,FALSE)</f>
        <v>13</v>
      </c>
      <c r="I543" t="s">
        <v>146</v>
      </c>
      <c r="J543">
        <f>VLOOKUP(I543,areas!B:C,2,FALSE)</f>
        <v>20</v>
      </c>
      <c r="K543" t="s">
        <v>99</v>
      </c>
      <c r="L543">
        <f>VLOOKUP(K543,direcciones!B:C,2,FALSE)</f>
        <v>3</v>
      </c>
      <c r="M543" t="s">
        <v>1817</v>
      </c>
      <c r="N543" t="s">
        <v>1465</v>
      </c>
      <c r="O543" t="s">
        <v>53</v>
      </c>
      <c r="P543">
        <f>VLOOKUP(O543,plazas!C:G,5,FALSE)</f>
        <v>1</v>
      </c>
      <c r="Q543" t="s">
        <v>1818</v>
      </c>
      <c r="R543" t="s">
        <v>1819</v>
      </c>
      <c r="S543" t="s">
        <v>33</v>
      </c>
      <c r="V543" t="s">
        <v>34</v>
      </c>
      <c r="W543">
        <v>6121556759</v>
      </c>
      <c r="AA543" t="s">
        <v>1820</v>
      </c>
      <c r="AB543" t="s">
        <v>1821</v>
      </c>
      <c r="AC543" t="s">
        <v>45</v>
      </c>
      <c r="AD543">
        <v>23300</v>
      </c>
      <c r="AE543" t="s">
        <v>113</v>
      </c>
      <c r="AF543" t="e">
        <f>VLOOKUP(AE543,empresas!B:D,3,FALSE)</f>
        <v>#N/A</v>
      </c>
    </row>
    <row r="544" spans="1:32" hidden="1" x14ac:dyDescent="0.25">
      <c r="A544" t="str">
        <f t="shared" si="8"/>
        <v>UPDATE operadores set no_empleado='18297', departamento_id=12, area_id=5,  direccion_id=1, estado='Activo', telefono='6121042718', rfc='PAJJ9512195U7', calle='PADRE EUSEBIO KINO', colonia='NAVARRO RUBIO', cp='23026' WHERE id=;</v>
      </c>
      <c r="C544">
        <v>18297</v>
      </c>
      <c r="D544" t="s">
        <v>1828</v>
      </c>
      <c r="E544" t="s">
        <v>65</v>
      </c>
      <c r="F544" t="s">
        <v>65</v>
      </c>
      <c r="G544" t="s">
        <v>27</v>
      </c>
      <c r="H544">
        <f>VLOOKUP(G544,departamentos!B:C,2,FALSE)</f>
        <v>12</v>
      </c>
      <c r="I544" t="s">
        <v>28</v>
      </c>
      <c r="J544">
        <f>VLOOKUP(I544,areas!B:C,2,FALSE)</f>
        <v>5</v>
      </c>
      <c r="K544" t="s">
        <v>28</v>
      </c>
      <c r="L544">
        <f>VLOOKUP(K544,direcciones!B:C,2,FALSE)</f>
        <v>1</v>
      </c>
      <c r="M544" t="s">
        <v>29</v>
      </c>
      <c r="N544" t="s">
        <v>52</v>
      </c>
      <c r="O544" t="s">
        <v>53</v>
      </c>
      <c r="P544">
        <f>VLOOKUP(O544,plazas!C:G,5,FALSE)</f>
        <v>1</v>
      </c>
      <c r="R544" t="s">
        <v>1829</v>
      </c>
      <c r="S544" t="s">
        <v>69</v>
      </c>
      <c r="T544" t="s">
        <v>70</v>
      </c>
      <c r="U544" t="s">
        <v>71</v>
      </c>
      <c r="V544" t="s">
        <v>59</v>
      </c>
      <c r="W544">
        <v>6121042718</v>
      </c>
      <c r="X544">
        <v>567424</v>
      </c>
      <c r="Y544" t="s">
        <v>199</v>
      </c>
      <c r="Z544" s="1">
        <v>46249</v>
      </c>
      <c r="AA544" t="s">
        <v>1830</v>
      </c>
      <c r="AB544" t="s">
        <v>1831</v>
      </c>
      <c r="AC544" t="s">
        <v>1832</v>
      </c>
      <c r="AD544">
        <v>23026</v>
      </c>
      <c r="AE544" t="s">
        <v>75</v>
      </c>
      <c r="AF544" t="e">
        <f>VLOOKUP(AE544,empresas!B:D,3,FALSE)</f>
        <v>#N/A</v>
      </c>
    </row>
    <row r="545" spans="1:32" hidden="1" x14ac:dyDescent="0.25">
      <c r="A545" t="str">
        <f t="shared" si="8"/>
        <v>UPDATE operadores set no_empleado='17558', departamento_id=12, area_id=5,  direccion_id=1, estado='Baja', telefono='6622054985', rfc='QUTJ0009268Z3', calle='AV HACIENDA DEL ALAMO', colonia='HACIENDAS DEL SUR', cp='83283' WHERE id=;</v>
      </c>
      <c r="C545">
        <v>17558</v>
      </c>
      <c r="D545" t="s">
        <v>1840</v>
      </c>
      <c r="E545" t="s">
        <v>65</v>
      </c>
      <c r="F545" t="s">
        <v>65</v>
      </c>
      <c r="G545" t="s">
        <v>27</v>
      </c>
      <c r="H545">
        <f>VLOOKUP(G545,departamentos!B:C,2,FALSE)</f>
        <v>12</v>
      </c>
      <c r="I545" t="s">
        <v>28</v>
      </c>
      <c r="J545">
        <f>VLOOKUP(I545,areas!B:C,2,FALSE)</f>
        <v>5</v>
      </c>
      <c r="K545" t="s">
        <v>28</v>
      </c>
      <c r="L545">
        <f>VLOOKUP(K545,direcciones!B:C,2,FALSE)</f>
        <v>1</v>
      </c>
      <c r="M545" t="s">
        <v>29</v>
      </c>
      <c r="N545" t="s">
        <v>30</v>
      </c>
      <c r="O545" t="s">
        <v>31</v>
      </c>
      <c r="P545">
        <f>VLOOKUP(O545,plazas!C:G,5,FALSE)</f>
        <v>4</v>
      </c>
      <c r="R545" t="s">
        <v>1841</v>
      </c>
      <c r="S545" t="s">
        <v>929</v>
      </c>
      <c r="T545" t="s">
        <v>930</v>
      </c>
      <c r="U545" t="s">
        <v>931</v>
      </c>
      <c r="V545" t="s">
        <v>34</v>
      </c>
      <c r="W545">
        <v>6622054985</v>
      </c>
      <c r="AA545" t="s">
        <v>1842</v>
      </c>
      <c r="AB545" t="s">
        <v>1843</v>
      </c>
      <c r="AC545" t="s">
        <v>1453</v>
      </c>
      <c r="AD545">
        <v>83283</v>
      </c>
      <c r="AE545" t="s">
        <v>345</v>
      </c>
      <c r="AF545" t="e">
        <f>VLOOKUP(AE545,empresas!B:D,3,FALSE)</f>
        <v>#N/A</v>
      </c>
    </row>
    <row r="546" spans="1:32" hidden="1" x14ac:dyDescent="0.25">
      <c r="A546" t="str">
        <f t="shared" si="8"/>
        <v>UPDATE operadores set no_empleado='14298', departamento_id=12, area_id=5,  direccion_id=1, estado='Baja', telefono='6123483633', rfc='MOMJ980406DN2', calle='CJN GALEANA Y CAMPECHE SN HASTA TOPAR CON EL CERRO', colonia='Agustín Olachea', cp='23010' WHERE id=;</v>
      </c>
      <c r="C546">
        <v>14298</v>
      </c>
      <c r="D546" t="s">
        <v>1882</v>
      </c>
      <c r="E546" t="s">
        <v>26</v>
      </c>
      <c r="F546" t="s">
        <v>26</v>
      </c>
      <c r="G546" t="s">
        <v>27</v>
      </c>
      <c r="H546">
        <f>VLOOKUP(G546,departamentos!B:C,2,FALSE)</f>
        <v>12</v>
      </c>
      <c r="I546" t="s">
        <v>28</v>
      </c>
      <c r="J546">
        <f>VLOOKUP(I546,areas!B:C,2,FALSE)</f>
        <v>5</v>
      </c>
      <c r="K546" t="s">
        <v>28</v>
      </c>
      <c r="L546">
        <f>VLOOKUP(K546,direcciones!B:C,2,FALSE)</f>
        <v>1</v>
      </c>
      <c r="M546" t="s">
        <v>29</v>
      </c>
      <c r="N546" t="s">
        <v>52</v>
      </c>
      <c r="O546" t="s">
        <v>53</v>
      </c>
      <c r="P546">
        <f>VLOOKUP(O546,plazas!C:G,5,FALSE)</f>
        <v>1</v>
      </c>
      <c r="Q546" t="s">
        <v>1883</v>
      </c>
      <c r="R546" t="s">
        <v>1884</v>
      </c>
      <c r="S546" t="s">
        <v>33</v>
      </c>
      <c r="V546" t="s">
        <v>34</v>
      </c>
      <c r="W546">
        <v>6123483633</v>
      </c>
      <c r="X546">
        <v>249632</v>
      </c>
      <c r="Y546" t="s">
        <v>90</v>
      </c>
      <c r="Z546" s="1">
        <v>45923</v>
      </c>
      <c r="AA546" t="s">
        <v>1885</v>
      </c>
      <c r="AB546" t="s">
        <v>1886</v>
      </c>
      <c r="AC546" t="s">
        <v>1887</v>
      </c>
      <c r="AD546">
        <v>23010</v>
      </c>
      <c r="AE546" t="s">
        <v>75</v>
      </c>
      <c r="AF546" t="e">
        <f>VLOOKUP(AE546,empresas!B:D,3,FALSE)</f>
        <v>#N/A</v>
      </c>
    </row>
    <row r="547" spans="1:32" hidden="1" x14ac:dyDescent="0.25">
      <c r="A547" t="str">
        <f t="shared" si="8"/>
        <v>UPDATE operadores set no_empleado='10555', departamento_id=12, area_id=5,  direccion_id=1, estado='Activo', telefono='6121593953', rfc='REFJ7601259f9', calle='AND.YATE#117/PACIFICO', colonia='CD.ARCOS DEL SOL', cp='23920' WHERE id=;</v>
      </c>
      <c r="C547">
        <v>10555</v>
      </c>
      <c r="D547" t="s">
        <v>1888</v>
      </c>
      <c r="E547" t="s">
        <v>65</v>
      </c>
      <c r="F547" t="s">
        <v>65</v>
      </c>
      <c r="G547" t="s">
        <v>27</v>
      </c>
      <c r="H547">
        <f>VLOOKUP(G547,departamentos!B:C,2,FALSE)</f>
        <v>12</v>
      </c>
      <c r="I547" t="s">
        <v>28</v>
      </c>
      <c r="J547">
        <f>VLOOKUP(I547,areas!B:C,2,FALSE)</f>
        <v>5</v>
      </c>
      <c r="K547" t="s">
        <v>28</v>
      </c>
      <c r="L547">
        <f>VLOOKUP(K547,direcciones!B:C,2,FALSE)</f>
        <v>1</v>
      </c>
      <c r="M547" t="s">
        <v>29</v>
      </c>
      <c r="N547" t="s">
        <v>52</v>
      </c>
      <c r="O547" t="s">
        <v>53</v>
      </c>
      <c r="P547">
        <f>VLOOKUP(O547,plazas!C:G,5,FALSE)</f>
        <v>1</v>
      </c>
      <c r="Q547" t="s">
        <v>1889</v>
      </c>
      <c r="R547" t="s">
        <v>1890</v>
      </c>
      <c r="S547" t="s">
        <v>69</v>
      </c>
      <c r="T547" t="s">
        <v>70</v>
      </c>
      <c r="U547" t="s">
        <v>71</v>
      </c>
      <c r="V547" t="s">
        <v>59</v>
      </c>
      <c r="W547">
        <v>6121593953</v>
      </c>
      <c r="AA547" t="s">
        <v>1891</v>
      </c>
      <c r="AB547" t="s">
        <v>1892</v>
      </c>
      <c r="AC547" t="s">
        <v>1893</v>
      </c>
      <c r="AD547">
        <v>23920</v>
      </c>
      <c r="AE547" t="s">
        <v>75</v>
      </c>
      <c r="AF547" t="e">
        <f>VLOOKUP(AE547,empresas!B:D,3,FALSE)</f>
        <v>#N/A</v>
      </c>
    </row>
    <row r="548" spans="1:32" hidden="1" x14ac:dyDescent="0.25">
      <c r="A548" t="str">
        <f t="shared" si="8"/>
        <v>UPDATE operadores set no_empleado='14187', departamento_id=12, area_id=5,  direccion_id=1, estado='Baja', telefono='5583424161', rfc='SAMJ820614F97', calle='BAHIA SAN CRISTOBAL #302', colonia='Perla del Golfo', cp='23088' WHERE id=;</v>
      </c>
      <c r="C548">
        <v>14187</v>
      </c>
      <c r="D548" t="s">
        <v>1905</v>
      </c>
      <c r="E548" t="s">
        <v>26</v>
      </c>
      <c r="F548" t="s">
        <v>26</v>
      </c>
      <c r="G548" t="s">
        <v>27</v>
      </c>
      <c r="H548">
        <f>VLOOKUP(G548,departamentos!B:C,2,FALSE)</f>
        <v>12</v>
      </c>
      <c r="I548" t="s">
        <v>28</v>
      </c>
      <c r="J548">
        <f>VLOOKUP(I548,areas!B:C,2,FALSE)</f>
        <v>5</v>
      </c>
      <c r="K548" t="s">
        <v>28</v>
      </c>
      <c r="L548">
        <f>VLOOKUP(K548,direcciones!B:C,2,FALSE)</f>
        <v>1</v>
      </c>
      <c r="M548" t="s">
        <v>29</v>
      </c>
      <c r="N548" t="s">
        <v>52</v>
      </c>
      <c r="O548" t="s">
        <v>53</v>
      </c>
      <c r="P548">
        <f>VLOOKUP(O548,plazas!C:G,5,FALSE)</f>
        <v>1</v>
      </c>
      <c r="R548" t="s">
        <v>1906</v>
      </c>
      <c r="S548" t="s">
        <v>33</v>
      </c>
      <c r="V548" t="s">
        <v>34</v>
      </c>
      <c r="W548">
        <v>5583424161</v>
      </c>
      <c r="AA548" t="s">
        <v>1907</v>
      </c>
      <c r="AB548" t="s">
        <v>1908</v>
      </c>
      <c r="AC548" t="s">
        <v>1909</v>
      </c>
      <c r="AD548">
        <v>23088</v>
      </c>
      <c r="AE548" t="s">
        <v>94</v>
      </c>
      <c r="AF548" t="e">
        <f>VLOOKUP(AE548,empresas!B:D,3,FALSE)</f>
        <v>#N/A</v>
      </c>
    </row>
    <row r="549" spans="1:32" hidden="1" x14ac:dyDescent="0.25">
      <c r="A549" t="str">
        <f t="shared" si="8"/>
        <v>UPDATE operadores set no_empleado='18148', departamento_id=105, area_id=19,  direccion_id=3, estado='Activo', telefono='2731268857', rfc='VACJ861001NU2', calle='LOCALIDAD CALCAHUALCO', colonia='CENTRO', cp='94050' WHERE id=;</v>
      </c>
      <c r="C549">
        <v>18148</v>
      </c>
      <c r="D549" t="s">
        <v>1910</v>
      </c>
      <c r="E549" t="s">
        <v>249</v>
      </c>
      <c r="F549" t="s">
        <v>26</v>
      </c>
      <c r="G549" t="s">
        <v>97</v>
      </c>
      <c r="H549">
        <f>VLOOKUP(G549,departamentos!B:C,2,FALSE)</f>
        <v>105</v>
      </c>
      <c r="I549" t="s">
        <v>98</v>
      </c>
      <c r="J549">
        <f>VLOOKUP(I549,areas!B:C,2,FALSE)</f>
        <v>19</v>
      </c>
      <c r="K549" t="s">
        <v>99</v>
      </c>
      <c r="L549">
        <f>VLOOKUP(K549,direcciones!B:C,2,FALSE)</f>
        <v>3</v>
      </c>
      <c r="M549" t="s">
        <v>1911</v>
      </c>
      <c r="N549" t="s">
        <v>134</v>
      </c>
      <c r="O549" t="s">
        <v>263</v>
      </c>
      <c r="P549">
        <f>VLOOKUP(O549,plazas!C:G,5,FALSE)</f>
        <v>9</v>
      </c>
      <c r="R549" t="s">
        <v>1912</v>
      </c>
      <c r="S549" t="s">
        <v>867</v>
      </c>
      <c r="T549" t="s">
        <v>868</v>
      </c>
      <c r="U549" t="s">
        <v>869</v>
      </c>
      <c r="V549" t="s">
        <v>59</v>
      </c>
      <c r="W549">
        <v>2731268857</v>
      </c>
      <c r="AA549" t="s">
        <v>1913</v>
      </c>
      <c r="AB549" t="s">
        <v>1914</v>
      </c>
      <c r="AC549" t="s">
        <v>45</v>
      </c>
      <c r="AD549">
        <v>94050</v>
      </c>
      <c r="AE549" t="s">
        <v>271</v>
      </c>
      <c r="AF549">
        <f>VLOOKUP(AE549,empresas!B:D,3,FALSE)</f>
        <v>2</v>
      </c>
    </row>
    <row r="550" spans="1:32" hidden="1" x14ac:dyDescent="0.25">
      <c r="A550" t="str">
        <f t="shared" si="8"/>
        <v>UPDATE operadores set no_empleado='18349', departamento_id=105, area_id=20,  direccion_id=3, estado='Activo', telefono='3221915038', rfc='AAGJ920708FN2', calle='PTO VERACRUZ', colonia='RAMBLASES', cp='48343' WHERE id=;</v>
      </c>
      <c r="C550">
        <v>18349</v>
      </c>
      <c r="D550" t="s">
        <v>1924</v>
      </c>
      <c r="E550" t="s">
        <v>278</v>
      </c>
      <c r="F550" t="s">
        <v>279</v>
      </c>
      <c r="G550" t="s">
        <v>97</v>
      </c>
      <c r="H550">
        <f>VLOOKUP(G550,departamentos!B:C,2,FALSE)</f>
        <v>105</v>
      </c>
      <c r="I550" t="s">
        <v>146</v>
      </c>
      <c r="J550">
        <f>VLOOKUP(I550,areas!B:C,2,FALSE)</f>
        <v>20</v>
      </c>
      <c r="K550" t="s">
        <v>99</v>
      </c>
      <c r="L550">
        <f>VLOOKUP(K550,direcciones!B:C,2,FALSE)</f>
        <v>3</v>
      </c>
      <c r="M550" t="s">
        <v>133</v>
      </c>
      <c r="N550" t="s">
        <v>30</v>
      </c>
      <c r="O550" t="s">
        <v>209</v>
      </c>
      <c r="P550">
        <f>VLOOKUP(O550,plazas!C:G,5,FALSE)</f>
        <v>7</v>
      </c>
      <c r="Q550" t="s">
        <v>1925</v>
      </c>
      <c r="R550" t="s">
        <v>1926</v>
      </c>
      <c r="S550" t="s">
        <v>1927</v>
      </c>
      <c r="T550" t="s">
        <v>1928</v>
      </c>
      <c r="U550" t="s">
        <v>1929</v>
      </c>
      <c r="V550" t="s">
        <v>59</v>
      </c>
      <c r="W550">
        <v>3221915038</v>
      </c>
      <c r="X550" t="s">
        <v>1930</v>
      </c>
      <c r="Y550" t="s">
        <v>199</v>
      </c>
      <c r="Z550" s="1">
        <v>46561</v>
      </c>
      <c r="AA550" t="s">
        <v>1931</v>
      </c>
      <c r="AB550" t="s">
        <v>1932</v>
      </c>
      <c r="AC550" t="s">
        <v>1933</v>
      </c>
      <c r="AD550">
        <v>48343</v>
      </c>
      <c r="AE550" t="s">
        <v>217</v>
      </c>
      <c r="AF550">
        <f>VLOOKUP(AE550,empresas!B:D,3,FALSE)</f>
        <v>11</v>
      </c>
    </row>
    <row r="551" spans="1:32" hidden="1" x14ac:dyDescent="0.25">
      <c r="A551" t="str">
        <f t="shared" si="8"/>
        <v>UPDATE operadores set no_empleado='16435', departamento_id=105, area_id=19,  direccion_id=3, estado='Baja', telefono='6121488861', rfc='UIIJ891218G93', calle='PTO CHALE', colonia='MOD. OLAS ALTAS', cp='23089' WHERE id=;</v>
      </c>
      <c r="C551">
        <v>16435</v>
      </c>
      <c r="D551" t="s">
        <v>1934</v>
      </c>
      <c r="E551" t="s">
        <v>1935</v>
      </c>
      <c r="F551" t="s">
        <v>116</v>
      </c>
      <c r="G551" t="s">
        <v>97</v>
      </c>
      <c r="H551">
        <f>VLOOKUP(G551,departamentos!B:C,2,FALSE)</f>
        <v>105</v>
      </c>
      <c r="I551" t="s">
        <v>98</v>
      </c>
      <c r="J551">
        <f>VLOOKUP(I551,areas!B:C,2,FALSE)</f>
        <v>19</v>
      </c>
      <c r="K551" t="s">
        <v>99</v>
      </c>
      <c r="L551">
        <f>VLOOKUP(K551,direcciones!B:C,2,FALSE)</f>
        <v>3</v>
      </c>
      <c r="M551" t="s">
        <v>1936</v>
      </c>
      <c r="N551" t="s">
        <v>1465</v>
      </c>
      <c r="O551" t="s">
        <v>53</v>
      </c>
      <c r="P551">
        <f>VLOOKUP(O551,plazas!C:G,5,FALSE)</f>
        <v>1</v>
      </c>
      <c r="Q551" t="s">
        <v>1937</v>
      </c>
      <c r="R551" t="s">
        <v>1938</v>
      </c>
      <c r="S551" t="s">
        <v>33</v>
      </c>
      <c r="V551" t="s">
        <v>34</v>
      </c>
      <c r="W551">
        <v>6121488861</v>
      </c>
      <c r="AA551" t="s">
        <v>1939</v>
      </c>
      <c r="AB551" t="s">
        <v>1940</v>
      </c>
      <c r="AC551" t="s">
        <v>1941</v>
      </c>
      <c r="AD551">
        <v>23089</v>
      </c>
      <c r="AE551" t="s">
        <v>75</v>
      </c>
      <c r="AF551" t="e">
        <f>VLOOKUP(AE551,empresas!B:D,3,FALSE)</f>
        <v>#N/A</v>
      </c>
    </row>
    <row r="552" spans="1:32" hidden="1" x14ac:dyDescent="0.25">
      <c r="A552" t="str">
        <f t="shared" si="8"/>
        <v>UPDATE operadores set no_empleado='17186', departamento_id=100, area_id=5,  direccion_id=6, estado='Activo', telefono='2285937369', rfc='FACJ8508016Y2', calle='VIRGINIA AGUILAR', colonia='RAFAEL LUCIO', cp='91110' WHERE id=;</v>
      </c>
      <c r="C552">
        <v>17186</v>
      </c>
      <c r="D552" t="s">
        <v>1946</v>
      </c>
      <c r="E552" t="s">
        <v>417</v>
      </c>
      <c r="F552" t="s">
        <v>65</v>
      </c>
      <c r="G552" t="s">
        <v>182</v>
      </c>
      <c r="H552">
        <f>VLOOKUP(G552,departamentos!B:C,2,FALSE)</f>
        <v>100</v>
      </c>
      <c r="I552" t="s">
        <v>28</v>
      </c>
      <c r="J552">
        <f>VLOOKUP(I552,areas!B:C,2,FALSE)</f>
        <v>5</v>
      </c>
      <c r="K552" t="s">
        <v>182</v>
      </c>
      <c r="L552">
        <f>VLOOKUP(K552,direcciones!B:C,2,FALSE)</f>
        <v>6</v>
      </c>
      <c r="M552" t="s">
        <v>376</v>
      </c>
      <c r="N552" t="s">
        <v>262</v>
      </c>
      <c r="O552" t="s">
        <v>263</v>
      </c>
      <c r="P552">
        <f>VLOOKUP(O552,plazas!C:G,5,FALSE)</f>
        <v>9</v>
      </c>
      <c r="R552" t="s">
        <v>1947</v>
      </c>
      <c r="S552" t="s">
        <v>977</v>
      </c>
      <c r="T552" t="s">
        <v>978</v>
      </c>
      <c r="U552" t="s">
        <v>979</v>
      </c>
      <c r="V552" t="s">
        <v>59</v>
      </c>
      <c r="W552">
        <v>2285937369</v>
      </c>
      <c r="AA552" t="s">
        <v>1948</v>
      </c>
      <c r="AB552" t="s">
        <v>1949</v>
      </c>
      <c r="AC552" t="s">
        <v>438</v>
      </c>
      <c r="AD552">
        <v>91110</v>
      </c>
      <c r="AE552" t="s">
        <v>271</v>
      </c>
      <c r="AF552">
        <f>VLOOKUP(AE552,empresas!B:D,3,FALSE)</f>
        <v>2</v>
      </c>
    </row>
    <row r="553" spans="1:32" hidden="1" x14ac:dyDescent="0.25">
      <c r="A553" t="str">
        <f t="shared" si="8"/>
        <v>UPDATE operadores set no_empleado='10649', departamento_id=105, area_id=19,  direccion_id=3, estado='Activo', telefono='6121313287', rfc='GAAJ921024NH8', calle='SIERRA VISTA /HEROES DEL 47', colonia='LOMA OBRERA', cp='23038' WHERE id=;</v>
      </c>
      <c r="B553" s="5"/>
      <c r="C553">
        <v>10649</v>
      </c>
      <c r="D553" t="s">
        <v>1950</v>
      </c>
      <c r="E553" t="s">
        <v>586</v>
      </c>
      <c r="F553" t="s">
        <v>116</v>
      </c>
      <c r="G553" t="s">
        <v>97</v>
      </c>
      <c r="H553">
        <f>VLOOKUP(G553,departamentos!B:C,2,FALSE)</f>
        <v>105</v>
      </c>
      <c r="I553" t="s">
        <v>98</v>
      </c>
      <c r="J553">
        <f>VLOOKUP(I553,areas!B:C,2,FALSE)</f>
        <v>19</v>
      </c>
      <c r="K553" t="s">
        <v>99</v>
      </c>
      <c r="L553">
        <f>VLOOKUP(K553,direcciones!B:C,2,FALSE)</f>
        <v>3</v>
      </c>
      <c r="M553" t="s">
        <v>728</v>
      </c>
      <c r="N553" t="s">
        <v>1465</v>
      </c>
      <c r="O553" t="s">
        <v>53</v>
      </c>
      <c r="P553">
        <f>VLOOKUP(O553,plazas!C:G,5,FALSE)</f>
        <v>1</v>
      </c>
      <c r="Q553" t="s">
        <v>1951</v>
      </c>
      <c r="R553" t="s">
        <v>1952</v>
      </c>
      <c r="S553" t="s">
        <v>1953</v>
      </c>
      <c r="T553" t="s">
        <v>1954</v>
      </c>
      <c r="U553" t="s">
        <v>1955</v>
      </c>
      <c r="V553" t="s">
        <v>59</v>
      </c>
      <c r="W553">
        <v>6121313287</v>
      </c>
      <c r="AA553" t="s">
        <v>1956</v>
      </c>
      <c r="AB553" t="s">
        <v>1957</v>
      </c>
      <c r="AC553" t="s">
        <v>1790</v>
      </c>
      <c r="AD553">
        <v>23038</v>
      </c>
      <c r="AE553" t="s">
        <v>75</v>
      </c>
      <c r="AF553" t="e">
        <f>VLOOKUP(AE553,empresas!B:D,3,FALSE)</f>
        <v>#N/A</v>
      </c>
    </row>
    <row r="554" spans="1:32" hidden="1" x14ac:dyDescent="0.25">
      <c r="A554" t="str">
        <f t="shared" si="8"/>
        <v>UPDATE operadores set no_empleado='14168', departamento_id=13, area_id=20,  direccion_id=3, estado='Activo', telefono='6242270785', rfc='BARJ900802AB7', calle='FABIAN CACHO COTA MZA 10 LTE 3', colonia='SANTA ROSA', cp='23427' WHERE id=;</v>
      </c>
      <c r="C554">
        <v>14168</v>
      </c>
      <c r="D554" t="s">
        <v>1962</v>
      </c>
      <c r="E554" t="s">
        <v>166</v>
      </c>
      <c r="F554" t="s">
        <v>144</v>
      </c>
      <c r="G554" t="s">
        <v>145</v>
      </c>
      <c r="H554">
        <f>VLOOKUP(G554,departamentos!B:C,2,FALSE)</f>
        <v>13</v>
      </c>
      <c r="I554" t="s">
        <v>146</v>
      </c>
      <c r="J554">
        <f>VLOOKUP(I554,areas!B:C,2,FALSE)</f>
        <v>20</v>
      </c>
      <c r="K554" t="s">
        <v>99</v>
      </c>
      <c r="L554">
        <f>VLOOKUP(K554,direcciones!B:C,2,FALSE)</f>
        <v>3</v>
      </c>
      <c r="M554" t="s">
        <v>327</v>
      </c>
      <c r="N554" t="s">
        <v>67</v>
      </c>
      <c r="O554" t="s">
        <v>53</v>
      </c>
      <c r="P554">
        <f>VLOOKUP(O554,plazas!C:G,5,FALSE)</f>
        <v>1</v>
      </c>
      <c r="Q554" t="s">
        <v>1963</v>
      </c>
      <c r="R554" t="s">
        <v>1964</v>
      </c>
      <c r="S554" t="s">
        <v>33</v>
      </c>
      <c r="V554" t="s">
        <v>59</v>
      </c>
      <c r="W554">
        <v>6242270785</v>
      </c>
      <c r="AA554" t="s">
        <v>1965</v>
      </c>
      <c r="AB554" t="s">
        <v>1966</v>
      </c>
      <c r="AC554" t="s">
        <v>1967</v>
      </c>
      <c r="AD554">
        <v>23427</v>
      </c>
      <c r="AE554" t="s">
        <v>63</v>
      </c>
      <c r="AF554" t="e">
        <f>VLOOKUP(AE554,empresas!B:D,3,FALSE)</f>
        <v>#N/A</v>
      </c>
    </row>
    <row r="555" spans="1:32" hidden="1" x14ac:dyDescent="0.25">
      <c r="A555" t="str">
        <f t="shared" si="8"/>
        <v>UPDATE operadores set no_empleado='14498', departamento_id=13, area_id=20,  direccion_id=3, estado='Baja', telefono='0', rfc='', calle='CONOCIDO', colonia='ZACATAL', cp='23430' WHERE id=;</v>
      </c>
      <c r="C555">
        <v>14498</v>
      </c>
      <c r="D555" t="s">
        <v>1962</v>
      </c>
      <c r="E555" t="s">
        <v>166</v>
      </c>
      <c r="F555" t="s">
        <v>144</v>
      </c>
      <c r="G555" t="s">
        <v>145</v>
      </c>
      <c r="H555">
        <f>VLOOKUP(G555,departamentos!B:C,2,FALSE)</f>
        <v>13</v>
      </c>
      <c r="I555" t="s">
        <v>146</v>
      </c>
      <c r="J555">
        <f>VLOOKUP(I555,areas!B:C,2,FALSE)</f>
        <v>20</v>
      </c>
      <c r="K555" t="s">
        <v>99</v>
      </c>
      <c r="L555">
        <f>VLOOKUP(K555,direcciones!B:C,2,FALSE)</f>
        <v>3</v>
      </c>
      <c r="M555" t="s">
        <v>45</v>
      </c>
      <c r="N555" t="s">
        <v>547</v>
      </c>
      <c r="O555" t="s">
        <v>53</v>
      </c>
      <c r="P555">
        <f>VLOOKUP(O555,plazas!C:G,5,FALSE)</f>
        <v>1</v>
      </c>
      <c r="R555" t="s">
        <v>1968</v>
      </c>
      <c r="S555" t="s">
        <v>33</v>
      </c>
      <c r="V555" t="s">
        <v>34</v>
      </c>
      <c r="W555">
        <v>0</v>
      </c>
      <c r="AB555" t="s">
        <v>1969</v>
      </c>
      <c r="AC555" t="s">
        <v>942</v>
      </c>
      <c r="AD555">
        <v>23430</v>
      </c>
      <c r="AE555" t="s">
        <v>947</v>
      </c>
      <c r="AF555" t="e">
        <f>VLOOKUP(AE555,empresas!B:D,3,FALSE)</f>
        <v>#N/A</v>
      </c>
    </row>
    <row r="556" spans="1:32" hidden="1" x14ac:dyDescent="0.25">
      <c r="A556" t="str">
        <f t="shared" si="8"/>
        <v>UPDATE operadores set no_empleado='18516', departamento_id=12, area_id=5,  direccion_id=1, estado='Baja', telefono='6121007864', rfc='HIVJ7904235M2', calle='MAR CARIBE', colonia='FRACC. MIRAMAR', cp='23085' WHERE id=;</v>
      </c>
      <c r="C556">
        <v>18516</v>
      </c>
      <c r="D556" t="s">
        <v>2012</v>
      </c>
      <c r="E556" t="s">
        <v>65</v>
      </c>
      <c r="F556" t="s">
        <v>65</v>
      </c>
      <c r="G556" t="s">
        <v>27</v>
      </c>
      <c r="H556">
        <f>VLOOKUP(G556,departamentos!B:C,2,FALSE)</f>
        <v>12</v>
      </c>
      <c r="I556" t="s">
        <v>28</v>
      </c>
      <c r="J556">
        <f>VLOOKUP(I556,areas!B:C,2,FALSE)</f>
        <v>5</v>
      </c>
      <c r="K556" t="s">
        <v>28</v>
      </c>
      <c r="L556">
        <f>VLOOKUP(K556,direcciones!B:C,2,FALSE)</f>
        <v>1</v>
      </c>
      <c r="M556" t="s">
        <v>29</v>
      </c>
      <c r="N556" t="s">
        <v>52</v>
      </c>
      <c r="O556" t="s">
        <v>53</v>
      </c>
      <c r="P556">
        <f>VLOOKUP(O556,plazas!C:G,5,FALSE)</f>
        <v>1</v>
      </c>
      <c r="R556" t="s">
        <v>2013</v>
      </c>
      <c r="S556" t="s">
        <v>33</v>
      </c>
      <c r="V556" t="s">
        <v>34</v>
      </c>
      <c r="W556">
        <v>6121007864</v>
      </c>
      <c r="X556">
        <v>523114</v>
      </c>
      <c r="Y556" t="s">
        <v>199</v>
      </c>
      <c r="Z556" s="1">
        <v>45942</v>
      </c>
      <c r="AA556" t="s">
        <v>2014</v>
      </c>
      <c r="AB556" t="s">
        <v>2015</v>
      </c>
      <c r="AC556" t="s">
        <v>2016</v>
      </c>
      <c r="AD556">
        <v>23085</v>
      </c>
      <c r="AE556" t="s">
        <v>75</v>
      </c>
      <c r="AF556" t="e">
        <f>VLOOKUP(AE556,empresas!B:D,3,FALSE)</f>
        <v>#N/A</v>
      </c>
    </row>
    <row r="557" spans="1:32" hidden="1" x14ac:dyDescent="0.25">
      <c r="A557" t="str">
        <f t="shared" si="8"/>
        <v>UPDATE operadores set no_empleado='15607', departamento_id=12, area_id=5,  direccion_id=1, estado='Baja', telefono='3325343078', rfc='FODJ760227DZ0', calle='R DE GUAYABITOS', colonia='CANAL 58', cp='45580' WHERE id=;</v>
      </c>
      <c r="C557">
        <v>15607</v>
      </c>
      <c r="D557" t="s">
        <v>2017</v>
      </c>
      <c r="E557" t="s">
        <v>26</v>
      </c>
      <c r="F557" t="s">
        <v>26</v>
      </c>
      <c r="G557" t="s">
        <v>27</v>
      </c>
      <c r="H557">
        <f>VLOOKUP(G557,departamentos!B:C,2,FALSE)</f>
        <v>12</v>
      </c>
      <c r="I557" t="s">
        <v>28</v>
      </c>
      <c r="J557">
        <f>VLOOKUP(I557,areas!B:C,2,FALSE)</f>
        <v>5</v>
      </c>
      <c r="K557" t="s">
        <v>28</v>
      </c>
      <c r="L557">
        <f>VLOOKUP(K557,direcciones!B:C,2,FALSE)</f>
        <v>1</v>
      </c>
      <c r="M557" t="s">
        <v>133</v>
      </c>
      <c r="N557" t="s">
        <v>134</v>
      </c>
      <c r="O557" t="s">
        <v>41</v>
      </c>
      <c r="P557">
        <f>VLOOKUP(O557,plazas!C:G,5,FALSE)</f>
        <v>3</v>
      </c>
      <c r="Q557" t="s">
        <v>2018</v>
      </c>
      <c r="S557" t="s">
        <v>33</v>
      </c>
      <c r="V557" t="s">
        <v>34</v>
      </c>
      <c r="W557">
        <v>3325343078</v>
      </c>
      <c r="AA557" t="s">
        <v>2019</v>
      </c>
      <c r="AB557" t="s">
        <v>2020</v>
      </c>
      <c r="AC557" t="s">
        <v>2021</v>
      </c>
      <c r="AD557">
        <v>45580</v>
      </c>
      <c r="AE557" t="s">
        <v>178</v>
      </c>
      <c r="AF557" t="e">
        <f>VLOOKUP(AE557,empresas!B:D,3,FALSE)</f>
        <v>#N/A</v>
      </c>
    </row>
    <row r="558" spans="1:32" hidden="1" x14ac:dyDescent="0.25">
      <c r="A558" t="str">
        <f t="shared" si="8"/>
        <v>UPDATE operadores set no_empleado='10213', departamento_id=12, area_id=5,  direccion_id=1, estado='Activo', telefono='2281949272', rfc='SABJ841022B33', calle='MANDARINA', colonia='NARANJAL', cp='' WHERE id=;</v>
      </c>
      <c r="C558">
        <v>10213</v>
      </c>
      <c r="D558" t="s">
        <v>2046</v>
      </c>
      <c r="E558" t="s">
        <v>65</v>
      </c>
      <c r="F558" t="s">
        <v>65</v>
      </c>
      <c r="G558" t="s">
        <v>27</v>
      </c>
      <c r="H558">
        <f>VLOOKUP(G558,departamentos!B:C,2,FALSE)</f>
        <v>12</v>
      </c>
      <c r="I558" t="s">
        <v>28</v>
      </c>
      <c r="J558">
        <f>VLOOKUP(I558,areas!B:C,2,FALSE)</f>
        <v>5</v>
      </c>
      <c r="K558" t="s">
        <v>28</v>
      </c>
      <c r="L558">
        <f>VLOOKUP(K558,direcciones!B:C,2,FALSE)</f>
        <v>1</v>
      </c>
      <c r="M558" t="s">
        <v>29</v>
      </c>
      <c r="N558" t="s">
        <v>262</v>
      </c>
      <c r="O558" t="s">
        <v>263</v>
      </c>
      <c r="P558">
        <f>VLOOKUP(O558,plazas!C:G,5,FALSE)</f>
        <v>9</v>
      </c>
      <c r="Q558" t="s">
        <v>2047</v>
      </c>
      <c r="R558" t="s">
        <v>2048</v>
      </c>
      <c r="S558" t="s">
        <v>511</v>
      </c>
      <c r="T558" t="s">
        <v>512</v>
      </c>
      <c r="U558" t="s">
        <v>513</v>
      </c>
      <c r="V558" t="s">
        <v>59</v>
      </c>
      <c r="W558">
        <v>2281949272</v>
      </c>
      <c r="X558" t="s">
        <v>2053</v>
      </c>
      <c r="Y558" t="s">
        <v>2054</v>
      </c>
      <c r="Z558" s="1">
        <v>44942</v>
      </c>
      <c r="AA558" t="s">
        <v>2050</v>
      </c>
      <c r="AB558" t="s">
        <v>2051</v>
      </c>
      <c r="AC558" t="s">
        <v>2052</v>
      </c>
      <c r="AE558" t="s">
        <v>271</v>
      </c>
      <c r="AF558">
        <f>VLOOKUP(AE558,empresas!B:D,3,FALSE)</f>
        <v>2</v>
      </c>
    </row>
    <row r="559" spans="1:32" hidden="1" x14ac:dyDescent="0.25">
      <c r="A559" t="str">
        <f t="shared" si="8"/>
        <v>UPDATE operadores set no_empleado='18509', departamento_id=13, area_id=20,  direccion_id=3, estado='Activo', telefono='33 1316 0086', rfc='LOLA970220RX6', calle='SANTUARIO', colonia='ATOTOLNIQUILLO', cp='45930' WHERE id=;</v>
      </c>
      <c r="C559">
        <v>18509</v>
      </c>
      <c r="D559" t="s">
        <v>2077</v>
      </c>
      <c r="E559" t="s">
        <v>143</v>
      </c>
      <c r="F559" t="s">
        <v>144</v>
      </c>
      <c r="G559" t="s">
        <v>145</v>
      </c>
      <c r="H559">
        <f>VLOOKUP(G559,departamentos!B:C,2,FALSE)</f>
        <v>13</v>
      </c>
      <c r="I559" t="s">
        <v>146</v>
      </c>
      <c r="J559">
        <f>VLOOKUP(I559,areas!B:C,2,FALSE)</f>
        <v>20</v>
      </c>
      <c r="K559" t="s">
        <v>99</v>
      </c>
      <c r="L559">
        <f>VLOOKUP(K559,direcciones!B:C,2,FALSE)</f>
        <v>3</v>
      </c>
      <c r="M559" t="s">
        <v>133</v>
      </c>
      <c r="N559" t="s">
        <v>134</v>
      </c>
      <c r="O559" t="s">
        <v>41</v>
      </c>
      <c r="P559">
        <f>VLOOKUP(O559,plazas!C:G,5,FALSE)</f>
        <v>3</v>
      </c>
      <c r="R559" t="s">
        <v>2078</v>
      </c>
      <c r="S559" t="s">
        <v>1261</v>
      </c>
      <c r="T559" t="s">
        <v>1262</v>
      </c>
      <c r="U559" t="s">
        <v>1263</v>
      </c>
      <c r="V559" t="s">
        <v>59</v>
      </c>
      <c r="W559" t="s">
        <v>2079</v>
      </c>
      <c r="AA559" t="s">
        <v>2080</v>
      </c>
      <c r="AB559" t="s">
        <v>2081</v>
      </c>
      <c r="AC559" t="s">
        <v>2082</v>
      </c>
      <c r="AD559">
        <v>45930</v>
      </c>
      <c r="AE559" t="s">
        <v>2083</v>
      </c>
      <c r="AF559" t="e">
        <f>VLOOKUP(AE559,empresas!B:D,3,FALSE)</f>
        <v>#N/A</v>
      </c>
    </row>
    <row r="560" spans="1:32" hidden="1" x14ac:dyDescent="0.25">
      <c r="A560" t="str">
        <f t="shared" si="8"/>
        <v>UPDATE operadores set no_empleado='14692', departamento_id=12, area_id=5,  direccion_id=1, estado='Baja', telefono='8991035354', rfc='AOVA910520K82', calle='CALZADA LUCAS MARTIN', colonia='REVOLUCION', cp='91100' WHERE id=;</v>
      </c>
      <c r="C560">
        <v>14692</v>
      </c>
      <c r="D560" t="s">
        <v>2087</v>
      </c>
      <c r="E560" t="s">
        <v>65</v>
      </c>
      <c r="F560" t="s">
        <v>65</v>
      </c>
      <c r="G560" t="s">
        <v>27</v>
      </c>
      <c r="H560">
        <f>VLOOKUP(G560,departamentos!B:C,2,FALSE)</f>
        <v>12</v>
      </c>
      <c r="I560" t="s">
        <v>28</v>
      </c>
      <c r="J560">
        <f>VLOOKUP(I560,areas!B:C,2,FALSE)</f>
        <v>5</v>
      </c>
      <c r="K560" t="s">
        <v>28</v>
      </c>
      <c r="L560">
        <f>VLOOKUP(K560,direcciones!B:C,2,FALSE)</f>
        <v>1</v>
      </c>
      <c r="M560" t="s">
        <v>29</v>
      </c>
      <c r="N560" t="s">
        <v>262</v>
      </c>
      <c r="O560" t="s">
        <v>263</v>
      </c>
      <c r="P560">
        <f>VLOOKUP(O560,plazas!C:G,5,FALSE)</f>
        <v>9</v>
      </c>
      <c r="R560" t="s">
        <v>2088</v>
      </c>
      <c r="S560" t="s">
        <v>33</v>
      </c>
      <c r="V560" t="s">
        <v>34</v>
      </c>
      <c r="W560">
        <v>8991035354</v>
      </c>
      <c r="AA560" t="s">
        <v>2089</v>
      </c>
      <c r="AB560" t="s">
        <v>2090</v>
      </c>
      <c r="AC560" t="s">
        <v>1548</v>
      </c>
      <c r="AD560">
        <v>91100</v>
      </c>
      <c r="AE560" t="s">
        <v>127</v>
      </c>
      <c r="AF560" t="e">
        <f>VLOOKUP(AE560,empresas!B:D,3,FALSE)</f>
        <v>#N/A</v>
      </c>
    </row>
    <row r="561" spans="1:32" hidden="1" x14ac:dyDescent="0.25">
      <c r="A561" t="str">
        <f t="shared" si="8"/>
        <v>UPDATE operadores set no_empleado='15507', departamento_id=12, area_id=5,  direccion_id=1, estado='Baja', telefono='6121404394', rfc='CURA760417T48', calle='JUAREZ E/MARCELO RUBIO Y FELIX ORTEGA', colonia='CENTRO', cp='23000' WHERE id=;</v>
      </c>
      <c r="C561">
        <v>15507</v>
      </c>
      <c r="D561" t="s">
        <v>2103</v>
      </c>
      <c r="E561" t="s">
        <v>26</v>
      </c>
      <c r="F561" t="s">
        <v>26</v>
      </c>
      <c r="G561" t="s">
        <v>27</v>
      </c>
      <c r="H561">
        <f>VLOOKUP(G561,departamentos!B:C,2,FALSE)</f>
        <v>12</v>
      </c>
      <c r="I561" t="s">
        <v>28</v>
      </c>
      <c r="J561">
        <f>VLOOKUP(I561,areas!B:C,2,FALSE)</f>
        <v>5</v>
      </c>
      <c r="K561" t="s">
        <v>28</v>
      </c>
      <c r="L561">
        <f>VLOOKUP(K561,direcciones!B:C,2,FALSE)</f>
        <v>1</v>
      </c>
      <c r="M561" t="s">
        <v>29</v>
      </c>
      <c r="N561" t="s">
        <v>52</v>
      </c>
      <c r="O561" t="s">
        <v>53</v>
      </c>
      <c r="P561">
        <f>VLOOKUP(O561,plazas!C:G,5,FALSE)</f>
        <v>1</v>
      </c>
      <c r="R561" t="s">
        <v>2104</v>
      </c>
      <c r="S561" t="s">
        <v>33</v>
      </c>
      <c r="V561" t="s">
        <v>34</v>
      </c>
      <c r="W561">
        <v>6121404394</v>
      </c>
      <c r="AA561" t="s">
        <v>2105</v>
      </c>
      <c r="AB561" t="s">
        <v>2106</v>
      </c>
      <c r="AC561" t="s">
        <v>45</v>
      </c>
      <c r="AD561">
        <v>23000</v>
      </c>
      <c r="AE561" t="s">
        <v>94</v>
      </c>
      <c r="AF561" t="e">
        <f>VLOOKUP(AE561,empresas!B:D,3,FALSE)</f>
        <v>#N/A</v>
      </c>
    </row>
    <row r="562" spans="1:32" hidden="1" x14ac:dyDescent="0.25">
      <c r="A562" t="str">
        <f t="shared" si="8"/>
        <v>UPDATE operadores set no_empleado='18452', departamento_id=105, area_id=19,  direccion_id=3, estado='Baja', telefono='6241004361', rfc='ROGA9807232P3', calle='S/N', colonia='EL ANCON, LOS BARRILES', cp='23330' WHERE id=;</v>
      </c>
      <c r="C562">
        <v>18452</v>
      </c>
      <c r="D562" t="s">
        <v>2107</v>
      </c>
      <c r="E562" t="s">
        <v>96</v>
      </c>
      <c r="F562" t="s">
        <v>65</v>
      </c>
      <c r="G562" t="s">
        <v>97</v>
      </c>
      <c r="H562">
        <f>VLOOKUP(G562,departamentos!B:C,2,FALSE)</f>
        <v>105</v>
      </c>
      <c r="I562" t="s">
        <v>98</v>
      </c>
      <c r="J562">
        <f>VLOOKUP(I562,areas!B:C,2,FALSE)</f>
        <v>19</v>
      </c>
      <c r="K562" t="s">
        <v>99</v>
      </c>
      <c r="L562">
        <f>VLOOKUP(K562,direcciones!B:C,2,FALSE)</f>
        <v>3</v>
      </c>
      <c r="M562" t="s">
        <v>2108</v>
      </c>
      <c r="N562" t="s">
        <v>2109</v>
      </c>
      <c r="O562" t="s">
        <v>53</v>
      </c>
      <c r="P562">
        <f>VLOOKUP(O562,plazas!C:G,5,FALSE)</f>
        <v>1</v>
      </c>
      <c r="R562" t="s">
        <v>2110</v>
      </c>
      <c r="S562" t="s">
        <v>33</v>
      </c>
      <c r="V562" t="s">
        <v>34</v>
      </c>
      <c r="W562">
        <v>6241004361</v>
      </c>
      <c r="X562">
        <v>517835</v>
      </c>
      <c r="Y562" t="s">
        <v>199</v>
      </c>
      <c r="Z562" s="1">
        <v>46277</v>
      </c>
      <c r="AA562" t="s">
        <v>2111</v>
      </c>
      <c r="AB562" t="s">
        <v>1510</v>
      </c>
      <c r="AC562" t="s">
        <v>2112</v>
      </c>
      <c r="AD562">
        <v>23330</v>
      </c>
      <c r="AE562" t="s">
        <v>75</v>
      </c>
      <c r="AF562" t="e">
        <f>VLOOKUP(AE562,empresas!B:D,3,FALSE)</f>
        <v>#N/A</v>
      </c>
    </row>
    <row r="563" spans="1:32" hidden="1" x14ac:dyDescent="0.25">
      <c r="A563" t="str">
        <f t="shared" si="8"/>
        <v>UPDATE operadores set no_empleado='10867', departamento_id=105, area_id=19,  direccion_id=3, estado='Activo', telefono='2282156581', rfc='RACA901227EA8', calle='PRIVADA 12 DE OCTUBRE', colonia='SALVADOR DIAZ MIRON', cp='91300' WHERE id=;</v>
      </c>
      <c r="C563">
        <v>10867</v>
      </c>
      <c r="D563" t="s">
        <v>2138</v>
      </c>
      <c r="E563" t="s">
        <v>586</v>
      </c>
      <c r="F563" t="s">
        <v>116</v>
      </c>
      <c r="G563" t="s">
        <v>97</v>
      </c>
      <c r="H563">
        <f>VLOOKUP(G563,departamentos!B:C,2,FALSE)</f>
        <v>105</v>
      </c>
      <c r="I563" t="s">
        <v>98</v>
      </c>
      <c r="J563">
        <f>VLOOKUP(I563,areas!B:C,2,FALSE)</f>
        <v>19</v>
      </c>
      <c r="K563" t="s">
        <v>99</v>
      </c>
      <c r="L563">
        <f>VLOOKUP(K563,direcciones!B:C,2,FALSE)</f>
        <v>3</v>
      </c>
      <c r="M563" t="s">
        <v>2139</v>
      </c>
      <c r="N563" t="s">
        <v>156</v>
      </c>
      <c r="O563" t="s">
        <v>263</v>
      </c>
      <c r="P563">
        <f>VLOOKUP(O563,plazas!C:G,5,FALSE)</f>
        <v>9</v>
      </c>
      <c r="Q563" t="s">
        <v>2140</v>
      </c>
      <c r="R563" t="s">
        <v>2141</v>
      </c>
      <c r="S563" t="s">
        <v>877</v>
      </c>
      <c r="T563" t="s">
        <v>878</v>
      </c>
      <c r="U563" t="s">
        <v>879</v>
      </c>
      <c r="V563" t="s">
        <v>59</v>
      </c>
      <c r="W563">
        <v>2282156581</v>
      </c>
      <c r="AA563" t="s">
        <v>2143</v>
      </c>
      <c r="AB563" t="s">
        <v>2144</v>
      </c>
      <c r="AC563" t="s">
        <v>1784</v>
      </c>
      <c r="AD563">
        <v>91300</v>
      </c>
      <c r="AE563" t="s">
        <v>385</v>
      </c>
      <c r="AF563" t="e">
        <f>VLOOKUP(AE563,empresas!B:D,3,FALSE)</f>
        <v>#N/A</v>
      </c>
    </row>
    <row r="564" spans="1:32" hidden="1" x14ac:dyDescent="0.25">
      <c r="A564" t="str">
        <f t="shared" si="8"/>
        <v>UPDATE operadores set no_empleado='10549', departamento_id=100, area_id=5,  direccion_id=6, estado='Activo', telefono='6121593925', rfc='YEAN870113JS3', calle='CARRETA', colonia='CAMINO REAL', cp='23088' WHERE id=;</v>
      </c>
      <c r="C564">
        <v>10549</v>
      </c>
      <c r="D564" t="s">
        <v>2145</v>
      </c>
      <c r="E564" t="s">
        <v>180</v>
      </c>
      <c r="F564" t="s">
        <v>181</v>
      </c>
      <c r="G564" t="s">
        <v>182</v>
      </c>
      <c r="H564">
        <f>VLOOKUP(G564,departamentos!B:C,2,FALSE)</f>
        <v>100</v>
      </c>
      <c r="I564" t="s">
        <v>28</v>
      </c>
      <c r="J564">
        <f>VLOOKUP(I564,areas!B:C,2,FALSE)</f>
        <v>5</v>
      </c>
      <c r="K564" t="s">
        <v>182</v>
      </c>
      <c r="L564">
        <f>VLOOKUP(K564,direcciones!B:C,2,FALSE)</f>
        <v>6</v>
      </c>
      <c r="M564" t="s">
        <v>51</v>
      </c>
      <c r="N564" t="s">
        <v>52</v>
      </c>
      <c r="O564" t="s">
        <v>53</v>
      </c>
      <c r="P564">
        <f>VLOOKUP(O564,plazas!C:G,5,FALSE)</f>
        <v>1</v>
      </c>
      <c r="Q564" t="s">
        <v>2146</v>
      </c>
      <c r="R564" t="s">
        <v>2147</v>
      </c>
      <c r="S564" t="s">
        <v>33</v>
      </c>
      <c r="V564" t="s">
        <v>59</v>
      </c>
      <c r="W564">
        <v>6121593925</v>
      </c>
      <c r="AA564" t="s">
        <v>2148</v>
      </c>
      <c r="AB564" t="s">
        <v>2149</v>
      </c>
      <c r="AC564" t="s">
        <v>728</v>
      </c>
      <c r="AD564">
        <v>23088</v>
      </c>
      <c r="AE564" t="s">
        <v>63</v>
      </c>
      <c r="AF564" t="e">
        <f>VLOOKUP(AE564,empresas!B:D,3,FALSE)</f>
        <v>#N/A</v>
      </c>
    </row>
    <row r="565" spans="1:32" hidden="1" x14ac:dyDescent="0.25">
      <c r="A565" t="str">
        <f t="shared" si="8"/>
        <v>UPDATE operadores set no_empleado='14193', departamento_id=105, area_id=19,  direccion_id=3, estado='Activo', telefono='2288162139', rfc='AIMR821023QI9', calle='2 DE ABRIL #46', colonia='2 de Abril', cp='91559' WHERE id=;</v>
      </c>
      <c r="C565">
        <v>14193</v>
      </c>
      <c r="D565" t="s">
        <v>2160</v>
      </c>
      <c r="E565" t="s">
        <v>249</v>
      </c>
      <c r="F565" t="s">
        <v>26</v>
      </c>
      <c r="G565" t="s">
        <v>97</v>
      </c>
      <c r="H565">
        <f>VLOOKUP(G565,departamentos!B:C,2,FALSE)</f>
        <v>105</v>
      </c>
      <c r="I565" t="s">
        <v>98</v>
      </c>
      <c r="J565">
        <f>VLOOKUP(I565,areas!B:C,2,FALSE)</f>
        <v>19</v>
      </c>
      <c r="K565" t="s">
        <v>99</v>
      </c>
      <c r="L565">
        <f>VLOOKUP(K565,direcciones!B:C,2,FALSE)</f>
        <v>3</v>
      </c>
      <c r="M565" t="s">
        <v>2161</v>
      </c>
      <c r="N565" t="s">
        <v>30</v>
      </c>
      <c r="O565" t="s">
        <v>263</v>
      </c>
      <c r="P565">
        <f>VLOOKUP(O565,plazas!C:G,5,FALSE)</f>
        <v>9</v>
      </c>
      <c r="Q565" t="s">
        <v>2162</v>
      </c>
      <c r="R565" t="s">
        <v>2163</v>
      </c>
      <c r="S565" t="s">
        <v>375</v>
      </c>
      <c r="T565" t="s">
        <v>377</v>
      </c>
      <c r="U565" t="s">
        <v>378</v>
      </c>
      <c r="V565" t="s">
        <v>59</v>
      </c>
      <c r="W565">
        <v>2288162139</v>
      </c>
      <c r="AA565" t="s">
        <v>2164</v>
      </c>
      <c r="AB565" t="s">
        <v>2165</v>
      </c>
      <c r="AC565" t="s">
        <v>2166</v>
      </c>
      <c r="AD565">
        <v>91559</v>
      </c>
      <c r="AE565" t="s">
        <v>271</v>
      </c>
      <c r="AF565">
        <f>VLOOKUP(AE565,empresas!B:D,3,FALSE)</f>
        <v>2</v>
      </c>
    </row>
    <row r="566" spans="1:32" hidden="1" x14ac:dyDescent="0.25">
      <c r="A566" t="str">
        <f t="shared" si="8"/>
        <v>UPDATE operadores set no_empleado='16573', departamento_id=13, area_id=20,  direccion_id=3, estado='Activo', telefono='6121320047', rfc='CALC770214Q25', calle='CJON HERMANOS FLORES MAGON', colonia='NAVARRO RUBIO', cp='23026' WHERE id=;</v>
      </c>
      <c r="C566">
        <v>16573</v>
      </c>
      <c r="D566" t="s">
        <v>2167</v>
      </c>
      <c r="E566" t="s">
        <v>143</v>
      </c>
      <c r="F566" t="s">
        <v>144</v>
      </c>
      <c r="G566" t="s">
        <v>145</v>
      </c>
      <c r="H566">
        <f>VLOOKUP(G566,departamentos!B:C,2,FALSE)</f>
        <v>13</v>
      </c>
      <c r="I566" t="s">
        <v>146</v>
      </c>
      <c r="J566">
        <f>VLOOKUP(I566,areas!B:C,2,FALSE)</f>
        <v>20</v>
      </c>
      <c r="K566" t="s">
        <v>99</v>
      </c>
      <c r="L566">
        <f>VLOOKUP(K566,direcciones!B:C,2,FALSE)</f>
        <v>3</v>
      </c>
      <c r="M566" t="s">
        <v>2168</v>
      </c>
      <c r="N566" t="s">
        <v>1465</v>
      </c>
      <c r="O566" t="s">
        <v>53</v>
      </c>
      <c r="P566">
        <f>VLOOKUP(O566,plazas!C:G,5,FALSE)</f>
        <v>1</v>
      </c>
      <c r="Q566" t="s">
        <v>2169</v>
      </c>
      <c r="R566" t="s">
        <v>2170</v>
      </c>
      <c r="S566" t="s">
        <v>33</v>
      </c>
      <c r="V566" t="s">
        <v>59</v>
      </c>
      <c r="W566">
        <v>6121320047</v>
      </c>
      <c r="AA566" t="s">
        <v>2171</v>
      </c>
      <c r="AB566" t="s">
        <v>2172</v>
      </c>
      <c r="AC566" t="s">
        <v>1832</v>
      </c>
      <c r="AD566">
        <v>23026</v>
      </c>
      <c r="AE566" t="s">
        <v>63</v>
      </c>
      <c r="AF566" t="e">
        <f>VLOOKUP(AE566,empresas!B:D,3,FALSE)</f>
        <v>#N/A</v>
      </c>
    </row>
    <row r="567" spans="1:32" hidden="1" x14ac:dyDescent="0.25">
      <c r="A567" t="str">
        <f t="shared" si="8"/>
        <v>UPDATE operadores set no_empleado='16573', departamento_id=13, area_id=20,  direccion_id=3, estado='Activo', telefono='6121995037', rfc='CALC770214Q25', calle='CJON HERMANOS FLORES MAGON', colonia='NAVARRO RUBIO', cp='23026' WHERE id=;</v>
      </c>
      <c r="C567">
        <v>16573</v>
      </c>
      <c r="D567" t="s">
        <v>2167</v>
      </c>
      <c r="E567" t="s">
        <v>143</v>
      </c>
      <c r="F567" t="s">
        <v>144</v>
      </c>
      <c r="G567" t="s">
        <v>145</v>
      </c>
      <c r="H567">
        <f>VLOOKUP(G567,departamentos!B:C,2,FALSE)</f>
        <v>13</v>
      </c>
      <c r="I567" t="s">
        <v>146</v>
      </c>
      <c r="J567">
        <f>VLOOKUP(I567,areas!B:C,2,FALSE)</f>
        <v>20</v>
      </c>
      <c r="K567" t="s">
        <v>99</v>
      </c>
      <c r="L567">
        <f>VLOOKUP(K567,direcciones!B:C,2,FALSE)</f>
        <v>3</v>
      </c>
      <c r="M567" t="s">
        <v>2168</v>
      </c>
      <c r="N567" t="s">
        <v>1465</v>
      </c>
      <c r="O567" t="s">
        <v>53</v>
      </c>
      <c r="P567">
        <f>VLOOKUP(O567,plazas!C:G,5,FALSE)</f>
        <v>1</v>
      </c>
      <c r="Q567" t="s">
        <v>2169</v>
      </c>
      <c r="R567" t="s">
        <v>2170</v>
      </c>
      <c r="S567" t="s">
        <v>33</v>
      </c>
      <c r="V567" t="s">
        <v>59</v>
      </c>
      <c r="W567">
        <v>6121995037</v>
      </c>
      <c r="AA567" t="s">
        <v>2171</v>
      </c>
      <c r="AB567" t="s">
        <v>2172</v>
      </c>
      <c r="AC567" t="s">
        <v>1832</v>
      </c>
      <c r="AD567">
        <v>23026</v>
      </c>
      <c r="AE567" t="s">
        <v>63</v>
      </c>
      <c r="AF567" t="e">
        <f>VLOOKUP(AE567,empresas!B:D,3,FALSE)</f>
        <v>#N/A</v>
      </c>
    </row>
    <row r="568" spans="1:32" hidden="1" x14ac:dyDescent="0.25">
      <c r="A568" t="str">
        <f t="shared" si="8"/>
        <v>UPDATE operadores set no_empleado='18441', departamento_id=105, area_id=20,  direccion_id=3, estado='Activo', telefono='3221915714', rfc='DUVC900122EV8', calle='CONSTITUCIÓN', colonia='SAN JUAN DE ABAJO', cp='63730' WHERE id=;</v>
      </c>
      <c r="C568">
        <v>18441</v>
      </c>
      <c r="D568" t="s">
        <v>2173</v>
      </c>
      <c r="E568" t="s">
        <v>278</v>
      </c>
      <c r="F568" t="s">
        <v>279</v>
      </c>
      <c r="G568" t="s">
        <v>97</v>
      </c>
      <c r="H568">
        <f>VLOOKUP(G568,departamentos!B:C,2,FALSE)</f>
        <v>105</v>
      </c>
      <c r="I568" t="s">
        <v>146</v>
      </c>
      <c r="J568">
        <f>VLOOKUP(I568,areas!B:C,2,FALSE)</f>
        <v>20</v>
      </c>
      <c r="K568" t="s">
        <v>99</v>
      </c>
      <c r="L568">
        <f>VLOOKUP(K568,direcciones!B:C,2,FALSE)</f>
        <v>3</v>
      </c>
      <c r="M568" t="s">
        <v>133</v>
      </c>
      <c r="N568" t="s">
        <v>30</v>
      </c>
      <c r="O568" t="s">
        <v>209</v>
      </c>
      <c r="P568">
        <f>VLOOKUP(O568,plazas!C:G,5,FALSE)</f>
        <v>7</v>
      </c>
      <c r="Q568" t="s">
        <v>2174</v>
      </c>
      <c r="R568" t="s">
        <v>2175</v>
      </c>
      <c r="S568" t="s">
        <v>1927</v>
      </c>
      <c r="T568" t="s">
        <v>1928</v>
      </c>
      <c r="U568" t="s">
        <v>1929</v>
      </c>
      <c r="V568" t="s">
        <v>59</v>
      </c>
      <c r="W568">
        <v>3221915714</v>
      </c>
      <c r="X568">
        <v>6030058852</v>
      </c>
      <c r="Y568" t="s">
        <v>199</v>
      </c>
      <c r="Z568" s="1">
        <v>46167</v>
      </c>
      <c r="AA568" t="s">
        <v>2176</v>
      </c>
      <c r="AB568" t="s">
        <v>2177</v>
      </c>
      <c r="AC568" t="s">
        <v>2178</v>
      </c>
      <c r="AD568">
        <v>63730</v>
      </c>
      <c r="AE568" t="s">
        <v>217</v>
      </c>
      <c r="AF568">
        <f>VLOOKUP(AE568,empresas!B:D,3,FALSE)</f>
        <v>11</v>
      </c>
    </row>
    <row r="569" spans="1:32" hidden="1" x14ac:dyDescent="0.25">
      <c r="A569" t="str">
        <f t="shared" si="8"/>
        <v>UPDATE operadores set no_empleado='18709', departamento_id=105, area_id=19,  direccion_id=3, estado='Activo', telefono='9871388703', rfc='MACD950327CG0', calle='MORELOS SUR', colonia='ADOLFO LOPEZ MATEOS', cp='77640' WHERE id=;</v>
      </c>
      <c r="C569">
        <v>18709</v>
      </c>
      <c r="D569" t="s">
        <v>2187</v>
      </c>
      <c r="E569" t="s">
        <v>96</v>
      </c>
      <c r="F569" t="s">
        <v>65</v>
      </c>
      <c r="G569" t="s">
        <v>97</v>
      </c>
      <c r="H569">
        <f>VLOOKUP(G569,departamentos!B:C,2,FALSE)</f>
        <v>105</v>
      </c>
      <c r="I569" t="s">
        <v>98</v>
      </c>
      <c r="J569">
        <f>VLOOKUP(I569,areas!B:C,2,FALSE)</f>
        <v>19</v>
      </c>
      <c r="K569" t="s">
        <v>99</v>
      </c>
      <c r="L569">
        <f>VLOOKUP(K569,direcciones!B:C,2,FALSE)</f>
        <v>3</v>
      </c>
      <c r="M569" t="s">
        <v>1793</v>
      </c>
      <c r="N569" t="s">
        <v>156</v>
      </c>
      <c r="O569" t="s">
        <v>157</v>
      </c>
      <c r="P569" t="e">
        <f>VLOOKUP(O569,plazas!C:G,5,FALSE)</f>
        <v>#N/A</v>
      </c>
      <c r="R569" t="s">
        <v>2188</v>
      </c>
      <c r="S569" t="s">
        <v>398</v>
      </c>
      <c r="T569" t="s">
        <v>399</v>
      </c>
      <c r="U569" t="s">
        <v>400</v>
      </c>
      <c r="V569" t="s">
        <v>59</v>
      </c>
      <c r="W569">
        <v>9871388703</v>
      </c>
      <c r="AA569" t="s">
        <v>2189</v>
      </c>
      <c r="AB569" t="s">
        <v>2190</v>
      </c>
      <c r="AC569" t="s">
        <v>2191</v>
      </c>
      <c r="AD569">
        <v>77640</v>
      </c>
      <c r="AE569" t="s">
        <v>75</v>
      </c>
      <c r="AF569" t="e">
        <f>VLOOKUP(AE569,empresas!B:D,3,FALSE)</f>
        <v>#N/A</v>
      </c>
    </row>
    <row r="570" spans="1:32" hidden="1" x14ac:dyDescent="0.25">
      <c r="A570" t="str">
        <f t="shared" si="8"/>
        <v>UPDATE operadores set no_empleado='18720', departamento_id=12, area_id=5,  direccion_id=1, estado='Activo', telefono='33 2808 6647', rfc='DEGJ980827SIA', calle='FA DE SEGOVIA', colonia='ATLAS', cp='44870' WHERE id=;</v>
      </c>
      <c r="C570">
        <v>18720</v>
      </c>
      <c r="D570" t="s">
        <v>2192</v>
      </c>
      <c r="E570" t="s">
        <v>26</v>
      </c>
      <c r="F570" t="s">
        <v>26</v>
      </c>
      <c r="G570" t="s">
        <v>27</v>
      </c>
      <c r="H570">
        <f>VLOOKUP(G570,departamentos!B:C,2,FALSE)</f>
        <v>12</v>
      </c>
      <c r="I570" t="s">
        <v>28</v>
      </c>
      <c r="J570">
        <f>VLOOKUP(I570,areas!B:C,2,FALSE)</f>
        <v>5</v>
      </c>
      <c r="K570" t="s">
        <v>28</v>
      </c>
      <c r="L570">
        <f>VLOOKUP(K570,direcciones!B:C,2,FALSE)</f>
        <v>1</v>
      </c>
      <c r="M570" t="s">
        <v>29</v>
      </c>
      <c r="N570" t="s">
        <v>40</v>
      </c>
      <c r="O570" t="s">
        <v>41</v>
      </c>
      <c r="P570">
        <f>VLOOKUP(O570,plazas!C:G,5,FALSE)</f>
        <v>3</v>
      </c>
      <c r="R570" t="s">
        <v>2193</v>
      </c>
      <c r="S570" t="s">
        <v>446</v>
      </c>
      <c r="T570" t="s">
        <v>447</v>
      </c>
      <c r="U570" t="s">
        <v>448</v>
      </c>
      <c r="V570" t="s">
        <v>59</v>
      </c>
      <c r="W570" t="s">
        <v>2194</v>
      </c>
      <c r="X570" t="s">
        <v>2195</v>
      </c>
      <c r="Y570" t="s">
        <v>90</v>
      </c>
      <c r="Z570" s="1">
        <v>45353</v>
      </c>
      <c r="AA570" t="s">
        <v>2196</v>
      </c>
      <c r="AB570" t="s">
        <v>2197</v>
      </c>
      <c r="AC570" t="s">
        <v>2198</v>
      </c>
      <c r="AD570">
        <v>44870</v>
      </c>
      <c r="AE570" t="s">
        <v>46</v>
      </c>
      <c r="AF570" t="e">
        <f>VLOOKUP(AE570,empresas!B:D,3,FALSE)</f>
        <v>#N/A</v>
      </c>
    </row>
    <row r="571" spans="1:32" hidden="1" x14ac:dyDescent="0.25">
      <c r="A571" t="str">
        <f t="shared" si="8"/>
        <v>UPDATE operadores set no_empleado='18070', departamento_id=12, area_id=5,  direccion_id=1, estado='Baja', telefono='3227284710', rfc='GABJ860419N92', calle='6 DE DICIEMBRE', colonia='PALMA REAL', cp='48290' WHERE id=;</v>
      </c>
      <c r="C571">
        <v>18070</v>
      </c>
      <c r="D571" t="s">
        <v>2199</v>
      </c>
      <c r="E571" t="s">
        <v>65</v>
      </c>
      <c r="F571" t="s">
        <v>65</v>
      </c>
      <c r="G571" t="s">
        <v>27</v>
      </c>
      <c r="H571">
        <f>VLOOKUP(G571,departamentos!B:C,2,FALSE)</f>
        <v>12</v>
      </c>
      <c r="I571" t="s">
        <v>28</v>
      </c>
      <c r="J571">
        <f>VLOOKUP(I571,areas!B:C,2,FALSE)</f>
        <v>5</v>
      </c>
      <c r="K571" t="s">
        <v>28</v>
      </c>
      <c r="L571">
        <f>VLOOKUP(K571,direcciones!B:C,2,FALSE)</f>
        <v>1</v>
      </c>
      <c r="M571" t="s">
        <v>2200</v>
      </c>
      <c r="N571" t="s">
        <v>148</v>
      </c>
      <c r="O571" t="s">
        <v>209</v>
      </c>
      <c r="P571">
        <f>VLOOKUP(O571,plazas!C:G,5,FALSE)</f>
        <v>7</v>
      </c>
      <c r="R571" t="s">
        <v>2201</v>
      </c>
      <c r="S571" t="s">
        <v>33</v>
      </c>
      <c r="V571" t="s">
        <v>34</v>
      </c>
      <c r="W571">
        <v>3227284710</v>
      </c>
      <c r="AA571" t="s">
        <v>2202</v>
      </c>
      <c r="AB571" t="s">
        <v>2203</v>
      </c>
      <c r="AC571" t="s">
        <v>2204</v>
      </c>
      <c r="AD571">
        <v>48290</v>
      </c>
      <c r="AE571" t="s">
        <v>217</v>
      </c>
      <c r="AF571">
        <f>VLOOKUP(AE571,empresas!B:D,3,FALSE)</f>
        <v>11</v>
      </c>
    </row>
    <row r="572" spans="1:32" hidden="1" x14ac:dyDescent="0.25">
      <c r="A572" t="str">
        <f t="shared" si="8"/>
        <v>UPDATE operadores set no_empleado='16081', departamento_id=103, area_id=5,  direccion_id=7, estado='Baja', telefono='4461033628', rfc='NICJ861015Q16', calle='CAMINO SAN ANTONIO', colonia='TEQUISISTLAN', cp='56020' WHERE id=;</v>
      </c>
      <c r="C572">
        <v>16081</v>
      </c>
      <c r="D572" t="s">
        <v>2209</v>
      </c>
      <c r="E572" t="s">
        <v>500</v>
      </c>
      <c r="F572" t="s">
        <v>500</v>
      </c>
      <c r="G572" t="s">
        <v>117</v>
      </c>
      <c r="H572">
        <f>VLOOKUP(G572,departamentos!B:C,2,FALSE)</f>
        <v>103</v>
      </c>
      <c r="I572" t="s">
        <v>28</v>
      </c>
      <c r="J572">
        <f>VLOOKUP(I572,areas!B:C,2,FALSE)</f>
        <v>5</v>
      </c>
      <c r="K572" t="s">
        <v>108</v>
      </c>
      <c r="L572">
        <f>VLOOKUP(K572,direcciones!B:C,2,FALSE)</f>
        <v>7</v>
      </c>
      <c r="M572" t="s">
        <v>501</v>
      </c>
      <c r="N572" t="s">
        <v>262</v>
      </c>
      <c r="O572" t="s">
        <v>263</v>
      </c>
      <c r="P572">
        <f>VLOOKUP(O572,plazas!C:G,5,FALSE)</f>
        <v>9</v>
      </c>
      <c r="R572" t="s">
        <v>2210</v>
      </c>
      <c r="S572" t="s">
        <v>33</v>
      </c>
      <c r="V572" t="s">
        <v>34</v>
      </c>
      <c r="W572">
        <v>4461033628</v>
      </c>
      <c r="AA572" t="s">
        <v>2211</v>
      </c>
      <c r="AB572" t="s">
        <v>2212</v>
      </c>
      <c r="AC572" t="s">
        <v>2213</v>
      </c>
      <c r="AD572">
        <v>56020</v>
      </c>
      <c r="AE572" t="s">
        <v>271</v>
      </c>
      <c r="AF572">
        <f>VLOOKUP(AE572,empresas!B:D,3,FALSE)</f>
        <v>2</v>
      </c>
    </row>
    <row r="573" spans="1:32" hidden="1" x14ac:dyDescent="0.25">
      <c r="A573" t="str">
        <f t="shared" si="8"/>
        <v>UPDATE operadores set no_empleado='18556', departamento_id=12, area_id=5,  direccion_id=1, estado='Baja', telefono='3332475712', rfc='AERE930513J7A', calle='RITA PEREZ DE MORENO', colonia='EL TAPATIO', cp='45588' WHERE id=;</v>
      </c>
      <c r="C573">
        <v>18556</v>
      </c>
      <c r="D573" t="s">
        <v>2227</v>
      </c>
      <c r="E573" t="s">
        <v>65</v>
      </c>
      <c r="F573" t="s">
        <v>65</v>
      </c>
      <c r="G573" t="s">
        <v>27</v>
      </c>
      <c r="H573">
        <f>VLOOKUP(G573,departamentos!B:C,2,FALSE)</f>
        <v>12</v>
      </c>
      <c r="I573" t="s">
        <v>28</v>
      </c>
      <c r="J573">
        <f>VLOOKUP(I573,areas!B:C,2,FALSE)</f>
        <v>5</v>
      </c>
      <c r="K573" t="s">
        <v>28</v>
      </c>
      <c r="L573">
        <f>VLOOKUP(K573,direcciones!B:C,2,FALSE)</f>
        <v>1</v>
      </c>
      <c r="M573" t="s">
        <v>29</v>
      </c>
      <c r="N573" t="s">
        <v>40</v>
      </c>
      <c r="O573" t="s">
        <v>41</v>
      </c>
      <c r="P573">
        <f>VLOOKUP(O573,plazas!C:G,5,FALSE)</f>
        <v>3</v>
      </c>
      <c r="R573" t="s">
        <v>2228</v>
      </c>
      <c r="S573" t="s">
        <v>33</v>
      </c>
      <c r="V573" t="s">
        <v>34</v>
      </c>
      <c r="W573">
        <v>3332475712</v>
      </c>
      <c r="X573" t="s">
        <v>2229</v>
      </c>
      <c r="Y573" t="s">
        <v>199</v>
      </c>
      <c r="Z573" s="1">
        <v>46593</v>
      </c>
      <c r="AA573" t="s">
        <v>2230</v>
      </c>
      <c r="AB573" t="s">
        <v>2231</v>
      </c>
      <c r="AC573" t="s">
        <v>1386</v>
      </c>
      <c r="AD573">
        <v>45588</v>
      </c>
      <c r="AE573" t="s">
        <v>46</v>
      </c>
      <c r="AF573" t="e">
        <f>VLOOKUP(AE573,empresas!B:D,3,FALSE)</f>
        <v>#N/A</v>
      </c>
    </row>
    <row r="574" spans="1:32" hidden="1" x14ac:dyDescent="0.25">
      <c r="A574" t="str">
        <f t="shared" si="8"/>
        <v>UPDATE operadores set no_empleado='16799', departamento_id=105, area_id=19,  direccion_id=3, estado='Baja', telefono='9627070600', rfc='GUSE01020352A', calle='HERMOSA PROVINCIA', colonia='HERMOSA PROVINCIA', cp='30790' WHERE id=;</v>
      </c>
      <c r="C574">
        <v>16799</v>
      </c>
      <c r="D574" t="s">
        <v>2232</v>
      </c>
      <c r="E574" t="s">
        <v>249</v>
      </c>
      <c r="F574" t="s">
        <v>26</v>
      </c>
      <c r="G574" t="s">
        <v>97</v>
      </c>
      <c r="H574">
        <f>VLOOKUP(G574,departamentos!B:C,2,FALSE)</f>
        <v>105</v>
      </c>
      <c r="I574" t="s">
        <v>98</v>
      </c>
      <c r="J574">
        <f>VLOOKUP(I574,areas!B:C,2,FALSE)</f>
        <v>19</v>
      </c>
      <c r="K574" t="s">
        <v>99</v>
      </c>
      <c r="L574">
        <f>VLOOKUP(K574,direcciones!B:C,2,FALSE)</f>
        <v>3</v>
      </c>
      <c r="M574" t="s">
        <v>491</v>
      </c>
      <c r="N574" t="s">
        <v>30</v>
      </c>
      <c r="O574" t="s">
        <v>78</v>
      </c>
      <c r="P574">
        <f>VLOOKUP(O574,plazas!C:G,5,FALSE)</f>
        <v>8</v>
      </c>
      <c r="R574" t="s">
        <v>2233</v>
      </c>
      <c r="S574" t="s">
        <v>33</v>
      </c>
      <c r="V574" t="s">
        <v>34</v>
      </c>
      <c r="W574">
        <v>9627070600</v>
      </c>
      <c r="X574" t="s">
        <v>2234</v>
      </c>
      <c r="Y574" t="s">
        <v>90</v>
      </c>
      <c r="Z574" s="1">
        <v>45203</v>
      </c>
      <c r="AA574" t="s">
        <v>2235</v>
      </c>
      <c r="AB574" t="s">
        <v>2236</v>
      </c>
      <c r="AC574" t="s">
        <v>2236</v>
      </c>
      <c r="AD574">
        <v>30790</v>
      </c>
      <c r="AE574" t="s">
        <v>86</v>
      </c>
      <c r="AF574" t="e">
        <f>VLOOKUP(AE574,empresas!B:D,3,FALSE)</f>
        <v>#N/A</v>
      </c>
    </row>
    <row r="575" spans="1:32" hidden="1" x14ac:dyDescent="0.25">
      <c r="A575" t="str">
        <f t="shared" si="8"/>
        <v>UPDATE operadores set no_empleado='18429', departamento_id=12, area_id=5,  direccion_id=1, estado='Baja', telefono='3311442729', rfc='VACG930706K75', calle='J DE JESUS OLIVARES ZERMEÑO', colonia='EL VERGELITO', cp='45595' WHERE id=;</v>
      </c>
      <c r="C575">
        <v>18429</v>
      </c>
      <c r="D575" t="s">
        <v>2237</v>
      </c>
      <c r="E575" t="s">
        <v>65</v>
      </c>
      <c r="F575" t="s">
        <v>65</v>
      </c>
      <c r="G575" t="s">
        <v>27</v>
      </c>
      <c r="H575">
        <f>VLOOKUP(G575,departamentos!B:C,2,FALSE)</f>
        <v>12</v>
      </c>
      <c r="I575" t="s">
        <v>28</v>
      </c>
      <c r="J575">
        <f>VLOOKUP(I575,areas!B:C,2,FALSE)</f>
        <v>5</v>
      </c>
      <c r="K575" t="s">
        <v>28</v>
      </c>
      <c r="L575">
        <f>VLOOKUP(K575,direcciones!B:C,2,FALSE)</f>
        <v>1</v>
      </c>
      <c r="M575" t="s">
        <v>29</v>
      </c>
      <c r="N575" t="s">
        <v>40</v>
      </c>
      <c r="O575" t="s">
        <v>41</v>
      </c>
      <c r="P575">
        <f>VLOOKUP(O575,plazas!C:G,5,FALSE)</f>
        <v>3</v>
      </c>
      <c r="R575" t="s">
        <v>2238</v>
      </c>
      <c r="S575" t="s">
        <v>33</v>
      </c>
      <c r="V575" t="s">
        <v>34</v>
      </c>
      <c r="W575">
        <v>3311442729</v>
      </c>
      <c r="X575" t="s">
        <v>2239</v>
      </c>
      <c r="Y575" t="s">
        <v>2240</v>
      </c>
      <c r="Z575" s="1">
        <v>46644</v>
      </c>
      <c r="AA575" t="s">
        <v>2241</v>
      </c>
      <c r="AB575" t="s">
        <v>2242</v>
      </c>
      <c r="AC575" t="s">
        <v>2243</v>
      </c>
      <c r="AD575">
        <v>45595</v>
      </c>
      <c r="AE575" t="s">
        <v>46</v>
      </c>
      <c r="AF575" t="e">
        <f>VLOOKUP(AE575,empresas!B:D,3,FALSE)</f>
        <v>#N/A</v>
      </c>
    </row>
    <row r="576" spans="1:32" hidden="1" x14ac:dyDescent="0.25">
      <c r="A576" t="str">
        <f t="shared" si="8"/>
        <v>UPDATE operadores set no_empleado='18447', departamento_id=105, area_id=19,  direccion_id=3, estado='Baja', telefono='2213387181', rfc='TOSI860518LIA', calle='SIN NOMBRE', colonia='CARIBE BAJO', cp='23478' WHERE id=;</v>
      </c>
      <c r="C576">
        <v>18447</v>
      </c>
      <c r="D576" t="s">
        <v>2260</v>
      </c>
      <c r="E576" t="s">
        <v>96</v>
      </c>
      <c r="F576" t="s">
        <v>65</v>
      </c>
      <c r="G576" t="s">
        <v>97</v>
      </c>
      <c r="H576">
        <f>VLOOKUP(G576,departamentos!B:C,2,FALSE)</f>
        <v>105</v>
      </c>
      <c r="I576" t="s">
        <v>98</v>
      </c>
      <c r="J576">
        <f>VLOOKUP(I576,areas!B:C,2,FALSE)</f>
        <v>19</v>
      </c>
      <c r="K576" t="s">
        <v>99</v>
      </c>
      <c r="L576">
        <f>VLOOKUP(K576,direcciones!B:C,2,FALSE)</f>
        <v>3</v>
      </c>
      <c r="M576" t="s">
        <v>1432</v>
      </c>
      <c r="N576" t="s">
        <v>101</v>
      </c>
      <c r="O576" t="s">
        <v>53</v>
      </c>
      <c r="P576">
        <f>VLOOKUP(O576,plazas!C:G,5,FALSE)</f>
        <v>1</v>
      </c>
      <c r="R576" t="s">
        <v>2261</v>
      </c>
      <c r="S576" t="s">
        <v>33</v>
      </c>
      <c r="V576" t="s">
        <v>34</v>
      </c>
      <c r="W576">
        <v>2213387181</v>
      </c>
      <c r="AA576" t="s">
        <v>2262</v>
      </c>
      <c r="AB576" t="s">
        <v>73</v>
      </c>
      <c r="AC576" t="s">
        <v>74</v>
      </c>
      <c r="AD576">
        <v>23478</v>
      </c>
      <c r="AE576" t="s">
        <v>75</v>
      </c>
      <c r="AF576" t="e">
        <f>VLOOKUP(AE576,empresas!B:D,3,FALSE)</f>
        <v>#N/A</v>
      </c>
    </row>
    <row r="577" spans="1:32" hidden="1" x14ac:dyDescent="0.25">
      <c r="A577" t="str">
        <f t="shared" si="8"/>
        <v>UPDATE operadores set no_empleado='16052', departamento_id=103, area_id=3,  direccion_id=7, estado='Baja', telefono='2281265876', rfc='GUFM881003A21', calle='APENINAS', colonia='LOMAS DE CASA BLANCA', cp='91164' WHERE id=;</v>
      </c>
      <c r="C577">
        <v>16052</v>
      </c>
      <c r="D577" t="s">
        <v>2282</v>
      </c>
      <c r="E577" t="s">
        <v>2283</v>
      </c>
      <c r="F577" t="s">
        <v>259</v>
      </c>
      <c r="G577" t="s">
        <v>117</v>
      </c>
      <c r="H577">
        <f>VLOOKUP(G577,departamentos!B:C,2,FALSE)</f>
        <v>103</v>
      </c>
      <c r="I577" t="s">
        <v>50</v>
      </c>
      <c r="J577">
        <f>VLOOKUP(I577,areas!B:C,2,FALSE)</f>
        <v>3</v>
      </c>
      <c r="K577" t="s">
        <v>108</v>
      </c>
      <c r="L577">
        <f>VLOOKUP(K577,direcciones!B:C,2,FALSE)</f>
        <v>7</v>
      </c>
      <c r="M577" t="s">
        <v>261</v>
      </c>
      <c r="N577" t="s">
        <v>262</v>
      </c>
      <c r="O577" t="s">
        <v>263</v>
      </c>
      <c r="P577">
        <f>VLOOKUP(O577,plazas!C:G,5,FALSE)</f>
        <v>9</v>
      </c>
      <c r="R577" t="s">
        <v>2284</v>
      </c>
      <c r="S577" t="s">
        <v>33</v>
      </c>
      <c r="V577" t="s">
        <v>34</v>
      </c>
      <c r="W577">
        <v>2281265876</v>
      </c>
      <c r="AA577" t="s">
        <v>2285</v>
      </c>
      <c r="AB577" t="s">
        <v>2286</v>
      </c>
      <c r="AC577" t="s">
        <v>325</v>
      </c>
      <c r="AD577">
        <v>91164</v>
      </c>
      <c r="AE577" t="s">
        <v>271</v>
      </c>
      <c r="AF577">
        <f>VLOOKUP(AE577,empresas!B:D,3,FALSE)</f>
        <v>2</v>
      </c>
    </row>
    <row r="578" spans="1:32" hidden="1" x14ac:dyDescent="0.25">
      <c r="A578" t="str">
        <f t="shared" si="8"/>
        <v>UPDATE operadores set no_empleado='18017', departamento_id=105, area_id=19,  direccion_id=3, estado='Activo', telefono='9182174807', rfc='SACR801028BF7', calle='AV INDEPENDENCIA LT 3', colonia='EL PORVENIR', cp='30750' WHERE id=;</v>
      </c>
      <c r="C578">
        <v>18017</v>
      </c>
      <c r="D578" t="s">
        <v>2320</v>
      </c>
      <c r="E578" t="s">
        <v>96</v>
      </c>
      <c r="F578" t="s">
        <v>65</v>
      </c>
      <c r="G578" t="s">
        <v>97</v>
      </c>
      <c r="H578">
        <f>VLOOKUP(G578,departamentos!B:C,2,FALSE)</f>
        <v>105</v>
      </c>
      <c r="I578" t="s">
        <v>98</v>
      </c>
      <c r="J578">
        <f>VLOOKUP(I578,areas!B:C,2,FALSE)</f>
        <v>19</v>
      </c>
      <c r="K578" t="s">
        <v>99</v>
      </c>
      <c r="L578">
        <f>VLOOKUP(K578,direcciones!B:C,2,FALSE)</f>
        <v>3</v>
      </c>
      <c r="M578" t="s">
        <v>2321</v>
      </c>
      <c r="N578" t="s">
        <v>156</v>
      </c>
      <c r="O578" t="s">
        <v>78</v>
      </c>
      <c r="P578">
        <f>VLOOKUP(O578,plazas!C:G,5,FALSE)</f>
        <v>8</v>
      </c>
      <c r="R578" t="s">
        <v>2322</v>
      </c>
      <c r="S578" t="s">
        <v>80</v>
      </c>
      <c r="T578" t="s">
        <v>81</v>
      </c>
      <c r="U578" t="s">
        <v>82</v>
      </c>
      <c r="V578" t="s">
        <v>59</v>
      </c>
      <c r="W578">
        <v>9182174807</v>
      </c>
      <c r="AA578" t="s">
        <v>2323</v>
      </c>
      <c r="AB578" t="s">
        <v>2324</v>
      </c>
      <c r="AC578" t="s">
        <v>431</v>
      </c>
      <c r="AD578">
        <v>30750</v>
      </c>
      <c r="AE578" t="s">
        <v>86</v>
      </c>
      <c r="AF578" t="e">
        <f>VLOOKUP(AE578,empresas!B:D,3,FALSE)</f>
        <v>#N/A</v>
      </c>
    </row>
    <row r="579" spans="1:32" hidden="1" x14ac:dyDescent="0.25">
      <c r="A579" t="str">
        <f t="shared" ref="A579:A642" si="9">CONCATENATE("UPDATE operadores set no_empleado='",C579,"', departamento_id=",H579,", area_id=",J579,",  direccion_id=",L579,", estado='",V579,"', telefono='",W579,"', rfc='",AA579,"', calle='",AB579,"', colonia='",AC579,"', cp='",AD579,"' WHERE id=",B579,";")</f>
        <v>UPDATE operadores set no_empleado='18705', departamento_id=12, area_id=5,  direccion_id=1, estado='Activo', telefono='6121728231', rfc='CACJ961004U71', calle='A V BONFIL Y M ALEMAN', colonia='CENTENARIO', cp='23205' WHERE id=;</v>
      </c>
      <c r="C579">
        <v>18705</v>
      </c>
      <c r="D579" t="s">
        <v>2346</v>
      </c>
      <c r="E579" t="s">
        <v>65</v>
      </c>
      <c r="F579" t="s">
        <v>65</v>
      </c>
      <c r="G579" t="s">
        <v>27</v>
      </c>
      <c r="H579">
        <f>VLOOKUP(G579,departamentos!B:C,2,FALSE)</f>
        <v>12</v>
      </c>
      <c r="I579" t="s">
        <v>28</v>
      </c>
      <c r="J579">
        <f>VLOOKUP(I579,areas!B:C,2,FALSE)</f>
        <v>5</v>
      </c>
      <c r="K579" t="s">
        <v>28</v>
      </c>
      <c r="L579">
        <f>VLOOKUP(K579,direcciones!B:C,2,FALSE)</f>
        <v>1</v>
      </c>
      <c r="M579" t="s">
        <v>29</v>
      </c>
      <c r="N579" t="s">
        <v>52</v>
      </c>
      <c r="O579" t="s">
        <v>53</v>
      </c>
      <c r="P579">
        <f>VLOOKUP(O579,plazas!C:G,5,FALSE)</f>
        <v>1</v>
      </c>
      <c r="R579" t="s">
        <v>2347</v>
      </c>
      <c r="S579" t="s">
        <v>33</v>
      </c>
      <c r="V579" t="s">
        <v>59</v>
      </c>
      <c r="W579">
        <v>6121728231</v>
      </c>
      <c r="X579">
        <v>454334</v>
      </c>
      <c r="Y579" t="s">
        <v>199</v>
      </c>
      <c r="Z579" s="1">
        <v>46011</v>
      </c>
      <c r="AA579" t="s">
        <v>2348</v>
      </c>
      <c r="AB579" t="s">
        <v>2349</v>
      </c>
      <c r="AC579" t="s">
        <v>2350</v>
      </c>
      <c r="AD579">
        <v>23205</v>
      </c>
      <c r="AE579" t="s">
        <v>75</v>
      </c>
      <c r="AF579" t="e">
        <f>VLOOKUP(AE579,empresas!B:D,3,FALSE)</f>
        <v>#N/A</v>
      </c>
    </row>
    <row r="580" spans="1:32" hidden="1" x14ac:dyDescent="0.25">
      <c r="A580" t="str">
        <f t="shared" si="9"/>
        <v>UPDATE operadores set no_empleado='18719', departamento_id=12, area_id=5,  direccion_id=1, estado='Activo', telefono='33 1069 2766', rfc='PAAJ970131P38', calle='EDIFICIO ALBINO ACERETO', colonia='INFONAVIT MIRAVALLE', cp='44990' WHERE id=;</v>
      </c>
      <c r="C580">
        <v>18719</v>
      </c>
      <c r="D580" t="s">
        <v>2351</v>
      </c>
      <c r="E580" t="s">
        <v>65</v>
      </c>
      <c r="F580" t="s">
        <v>65</v>
      </c>
      <c r="G580" t="s">
        <v>27</v>
      </c>
      <c r="H580">
        <f>VLOOKUP(G580,departamentos!B:C,2,FALSE)</f>
        <v>12</v>
      </c>
      <c r="I580" t="s">
        <v>28</v>
      </c>
      <c r="J580">
        <f>VLOOKUP(I580,areas!B:C,2,FALSE)</f>
        <v>5</v>
      </c>
      <c r="K580" t="s">
        <v>28</v>
      </c>
      <c r="L580">
        <f>VLOOKUP(K580,direcciones!B:C,2,FALSE)</f>
        <v>1</v>
      </c>
      <c r="M580" t="s">
        <v>29</v>
      </c>
      <c r="N580" t="s">
        <v>40</v>
      </c>
      <c r="O580" t="s">
        <v>41</v>
      </c>
      <c r="P580">
        <f>VLOOKUP(O580,plazas!C:G,5,FALSE)</f>
        <v>3</v>
      </c>
      <c r="R580" t="s">
        <v>2352</v>
      </c>
      <c r="S580" t="s">
        <v>446</v>
      </c>
      <c r="T580" t="s">
        <v>447</v>
      </c>
      <c r="U580" t="s">
        <v>448</v>
      </c>
      <c r="V580" t="s">
        <v>59</v>
      </c>
      <c r="W580" t="s">
        <v>2353</v>
      </c>
      <c r="X580" t="s">
        <v>2354</v>
      </c>
      <c r="Y580" t="s">
        <v>199</v>
      </c>
      <c r="Z580" s="1">
        <v>45335</v>
      </c>
      <c r="AA580" t="s">
        <v>2355</v>
      </c>
      <c r="AB580" t="s">
        <v>2356</v>
      </c>
      <c r="AC580" t="s">
        <v>2357</v>
      </c>
      <c r="AD580">
        <v>44990</v>
      </c>
      <c r="AE580" t="s">
        <v>46</v>
      </c>
      <c r="AF580" t="e">
        <f>VLOOKUP(AE580,empresas!B:D,3,FALSE)</f>
        <v>#N/A</v>
      </c>
    </row>
    <row r="581" spans="1:32" hidden="1" x14ac:dyDescent="0.25">
      <c r="A581" t="str">
        <f t="shared" si="9"/>
        <v>UPDATE operadores set no_empleado='18115', departamento_id=13, area_id=20,  direccion_id=3, estado='Baja', telefono='3338738217', rfc='AIDJ7009054VA', calle='FUENTE SAN LUIS POTOSI', colonia='VILLA FONTANA', cp='45615' WHERE id=;</v>
      </c>
      <c r="C581">
        <v>18115</v>
      </c>
      <c r="D581" t="s">
        <v>2380</v>
      </c>
      <c r="E581" t="s">
        <v>166</v>
      </c>
      <c r="F581" t="s">
        <v>144</v>
      </c>
      <c r="G581" t="s">
        <v>145</v>
      </c>
      <c r="H581">
        <f>VLOOKUP(G581,departamentos!B:C,2,FALSE)</f>
        <v>13</v>
      </c>
      <c r="I581" t="s">
        <v>146</v>
      </c>
      <c r="J581">
        <f>VLOOKUP(I581,areas!B:C,2,FALSE)</f>
        <v>20</v>
      </c>
      <c r="K581" t="s">
        <v>99</v>
      </c>
      <c r="L581">
        <f>VLOOKUP(K581,direcciones!B:C,2,FALSE)</f>
        <v>3</v>
      </c>
      <c r="M581" t="s">
        <v>133</v>
      </c>
      <c r="N581" t="s">
        <v>134</v>
      </c>
      <c r="O581" t="s">
        <v>41</v>
      </c>
      <c r="P581">
        <f>VLOOKUP(O581,plazas!C:G,5,FALSE)</f>
        <v>3</v>
      </c>
      <c r="R581" t="s">
        <v>2381</v>
      </c>
      <c r="S581" t="s">
        <v>33</v>
      </c>
      <c r="V581" t="s">
        <v>34</v>
      </c>
      <c r="W581">
        <v>3338738217</v>
      </c>
      <c r="AA581" t="s">
        <v>2382</v>
      </c>
      <c r="AB581" t="s">
        <v>2383</v>
      </c>
      <c r="AC581" t="s">
        <v>2384</v>
      </c>
      <c r="AD581">
        <v>45615</v>
      </c>
      <c r="AE581" t="s">
        <v>46</v>
      </c>
      <c r="AF581" t="e">
        <f>VLOOKUP(AE581,empresas!B:D,3,FALSE)</f>
        <v>#N/A</v>
      </c>
    </row>
    <row r="582" spans="1:32" hidden="1" x14ac:dyDescent="0.25">
      <c r="A582" t="str">
        <f t="shared" si="9"/>
        <v>UPDATE operadores set no_empleado='18430', departamento_id=12, area_id=5,  direccion_id=1, estado='Baja', telefono='3339430870', rfc='HELJ870605KV4', calle='LAGO MARACAIBO', colonia='VILLA FONTANA AQUA', cp='45653' WHERE id=;</v>
      </c>
      <c r="C582">
        <v>18430</v>
      </c>
      <c r="D582" t="s">
        <v>2389</v>
      </c>
      <c r="E582" t="s">
        <v>65</v>
      </c>
      <c r="F582" t="s">
        <v>65</v>
      </c>
      <c r="G582" t="s">
        <v>27</v>
      </c>
      <c r="H582">
        <f>VLOOKUP(G582,departamentos!B:C,2,FALSE)</f>
        <v>12</v>
      </c>
      <c r="I582" t="s">
        <v>28</v>
      </c>
      <c r="J582">
        <f>VLOOKUP(I582,areas!B:C,2,FALSE)</f>
        <v>5</v>
      </c>
      <c r="K582" t="s">
        <v>28</v>
      </c>
      <c r="L582">
        <f>VLOOKUP(K582,direcciones!B:C,2,FALSE)</f>
        <v>1</v>
      </c>
      <c r="M582" t="s">
        <v>29</v>
      </c>
      <c r="N582" t="s">
        <v>40</v>
      </c>
      <c r="O582" t="s">
        <v>41</v>
      </c>
      <c r="P582">
        <f>VLOOKUP(O582,plazas!C:G,5,FALSE)</f>
        <v>3</v>
      </c>
      <c r="R582" t="s">
        <v>2390</v>
      </c>
      <c r="S582" t="s">
        <v>33</v>
      </c>
      <c r="V582" t="s">
        <v>34</v>
      </c>
      <c r="W582">
        <v>3339430870</v>
      </c>
      <c r="X582" t="s">
        <v>2391</v>
      </c>
      <c r="Y582" t="s">
        <v>199</v>
      </c>
      <c r="Z582" s="1">
        <v>46172</v>
      </c>
      <c r="AA582" t="s">
        <v>2392</v>
      </c>
      <c r="AB582" t="s">
        <v>2393</v>
      </c>
      <c r="AC582" t="s">
        <v>2394</v>
      </c>
      <c r="AD582">
        <v>45653</v>
      </c>
      <c r="AE582" t="s">
        <v>46</v>
      </c>
      <c r="AF582" t="e">
        <f>VLOOKUP(AE582,empresas!B:D,3,FALSE)</f>
        <v>#N/A</v>
      </c>
    </row>
    <row r="583" spans="1:32" hidden="1" x14ac:dyDescent="0.25">
      <c r="A583" t="str">
        <f t="shared" si="9"/>
        <v>UPDATE operadores set no_empleado='18510', departamento_id=103, area_id=5,  direccion_id=7, estado='Activo', telefono='2282193508', rfc='MOGJ870108KJ5', calle='20 DE MAYO', colonia='EL PORVENIR II', cp='91013' WHERE id=;</v>
      </c>
      <c r="C583">
        <v>18510</v>
      </c>
      <c r="D583" t="s">
        <v>2395</v>
      </c>
      <c r="E583" t="s">
        <v>500</v>
      </c>
      <c r="F583" t="s">
        <v>500</v>
      </c>
      <c r="G583" t="s">
        <v>117</v>
      </c>
      <c r="H583">
        <f>VLOOKUP(G583,departamentos!B:C,2,FALSE)</f>
        <v>103</v>
      </c>
      <c r="I583" t="s">
        <v>28</v>
      </c>
      <c r="J583">
        <f>VLOOKUP(I583,areas!B:C,2,FALSE)</f>
        <v>5</v>
      </c>
      <c r="K583" t="s">
        <v>108</v>
      </c>
      <c r="L583">
        <f>VLOOKUP(K583,direcciones!B:C,2,FALSE)</f>
        <v>7</v>
      </c>
      <c r="M583" t="s">
        <v>501</v>
      </c>
      <c r="N583" t="s">
        <v>262</v>
      </c>
      <c r="O583" t="s">
        <v>263</v>
      </c>
      <c r="P583">
        <f>VLOOKUP(O583,plazas!C:G,5,FALSE)</f>
        <v>9</v>
      </c>
      <c r="R583" t="s">
        <v>2396</v>
      </c>
      <c r="S583" t="s">
        <v>33</v>
      </c>
      <c r="V583" t="s">
        <v>59</v>
      </c>
      <c r="W583">
        <v>2282193508</v>
      </c>
      <c r="AA583" t="s">
        <v>2397</v>
      </c>
      <c r="AB583" t="s">
        <v>2398</v>
      </c>
      <c r="AC583" t="s">
        <v>2399</v>
      </c>
      <c r="AD583">
        <v>91013</v>
      </c>
      <c r="AE583" t="s">
        <v>271</v>
      </c>
      <c r="AF583">
        <f>VLOOKUP(AE583,empresas!B:D,3,FALSE)</f>
        <v>2</v>
      </c>
    </row>
    <row r="584" spans="1:32" hidden="1" x14ac:dyDescent="0.25">
      <c r="A584" t="str">
        <f t="shared" si="9"/>
        <v>UPDATE operadores set no_empleado='14711', departamento_id=32, area_id=20,  direccion_id=3, estado='Baja', telefono='2281595395', rfc='GOMJ950830E51', calle='CUAUHPOPOCA #14', colonia='BENITO JUAREZ', cp='91070' WHERE id=;</v>
      </c>
      <c r="C584">
        <v>14711</v>
      </c>
      <c r="D584" t="s">
        <v>2431</v>
      </c>
      <c r="E584" t="s">
        <v>1590</v>
      </c>
      <c r="F584" t="s">
        <v>354</v>
      </c>
      <c r="G584" t="s">
        <v>1034</v>
      </c>
      <c r="H584">
        <f>VLOOKUP(G584,departamentos!B:C,2,FALSE)</f>
        <v>32</v>
      </c>
      <c r="I584" t="s">
        <v>146</v>
      </c>
      <c r="J584">
        <f>VLOOKUP(I584,areas!B:C,2,FALSE)</f>
        <v>20</v>
      </c>
      <c r="K584" t="s">
        <v>99</v>
      </c>
      <c r="L584">
        <f>VLOOKUP(K584,direcciones!B:C,2,FALSE)</f>
        <v>3</v>
      </c>
      <c r="M584" t="s">
        <v>376</v>
      </c>
      <c r="N584" t="s">
        <v>262</v>
      </c>
      <c r="O584" t="s">
        <v>263</v>
      </c>
      <c r="P584">
        <f>VLOOKUP(O584,plazas!C:G,5,FALSE)</f>
        <v>9</v>
      </c>
      <c r="Q584" t="s">
        <v>2432</v>
      </c>
      <c r="R584" t="s">
        <v>2433</v>
      </c>
      <c r="S584" t="s">
        <v>33</v>
      </c>
      <c r="V584" t="s">
        <v>34</v>
      </c>
      <c r="W584">
        <v>2281595395</v>
      </c>
      <c r="AA584" t="s">
        <v>2434</v>
      </c>
      <c r="AB584" t="s">
        <v>2435</v>
      </c>
      <c r="AC584" t="s">
        <v>773</v>
      </c>
      <c r="AD584">
        <v>91070</v>
      </c>
      <c r="AE584" t="s">
        <v>974</v>
      </c>
      <c r="AF584" t="e">
        <f>VLOOKUP(AE584,empresas!B:D,3,FALSE)</f>
        <v>#N/A</v>
      </c>
    </row>
    <row r="585" spans="1:32" hidden="1" x14ac:dyDescent="0.25">
      <c r="A585" t="str">
        <f t="shared" si="9"/>
        <v>UPDATE operadores set no_empleado='18247', departamento_id=105, area_id=19,  direccion_id=3, estado='Baja', telefono='6242644721', rfc='MESJ7911019X0', calle='PICHILINQUE', colonia='CERRO  DE LOS VENADOS', cp='23473' WHERE id=;</v>
      </c>
      <c r="C585">
        <v>18247</v>
      </c>
      <c r="D585" t="s">
        <v>2436</v>
      </c>
      <c r="E585" t="s">
        <v>96</v>
      </c>
      <c r="F585" t="s">
        <v>65</v>
      </c>
      <c r="G585" t="s">
        <v>97</v>
      </c>
      <c r="H585">
        <f>VLOOKUP(G585,departamentos!B:C,2,FALSE)</f>
        <v>105</v>
      </c>
      <c r="I585" t="s">
        <v>98</v>
      </c>
      <c r="J585">
        <f>VLOOKUP(I585,areas!B:C,2,FALSE)</f>
        <v>19</v>
      </c>
      <c r="K585" t="s">
        <v>99</v>
      </c>
      <c r="L585">
        <f>VLOOKUP(K585,direcciones!B:C,2,FALSE)</f>
        <v>3</v>
      </c>
      <c r="M585" t="s">
        <v>100</v>
      </c>
      <c r="N585" t="s">
        <v>101</v>
      </c>
      <c r="O585" t="s">
        <v>53</v>
      </c>
      <c r="P585">
        <f>VLOOKUP(O585,plazas!C:G,5,FALSE)</f>
        <v>1</v>
      </c>
      <c r="R585" t="s">
        <v>2437</v>
      </c>
      <c r="S585" t="s">
        <v>33</v>
      </c>
      <c r="V585" t="s">
        <v>34</v>
      </c>
      <c r="W585">
        <v>6242644721</v>
      </c>
      <c r="AA585" t="s">
        <v>2438</v>
      </c>
      <c r="AB585" t="s">
        <v>2439</v>
      </c>
      <c r="AC585" t="s">
        <v>1436</v>
      </c>
      <c r="AD585">
        <v>23473</v>
      </c>
      <c r="AE585" t="s">
        <v>75</v>
      </c>
      <c r="AF585" t="e">
        <f>VLOOKUP(AE585,empresas!B:D,3,FALSE)</f>
        <v>#N/A</v>
      </c>
    </row>
    <row r="586" spans="1:32" hidden="1" x14ac:dyDescent="0.25">
      <c r="A586" t="str">
        <f t="shared" si="9"/>
        <v>UPDATE operadores set no_empleado='18352', departamento_id=12, area_id=5,  direccion_id=1, estado='Activo', telefono='6621651781', rfc='ROBJ980624R93', calle='L CARDENAS', colonia='TIROCAPES', cp='83286' WHERE id=;</v>
      </c>
      <c r="C586">
        <v>18352</v>
      </c>
      <c r="D586" t="s">
        <v>2440</v>
      </c>
      <c r="E586" t="s">
        <v>26</v>
      </c>
      <c r="F586" t="s">
        <v>26</v>
      </c>
      <c r="G586" t="s">
        <v>27</v>
      </c>
      <c r="H586">
        <f>VLOOKUP(G586,departamentos!B:C,2,FALSE)</f>
        <v>12</v>
      </c>
      <c r="I586" t="s">
        <v>28</v>
      </c>
      <c r="J586">
        <f>VLOOKUP(I586,areas!B:C,2,FALSE)</f>
        <v>5</v>
      </c>
      <c r="K586" t="s">
        <v>28</v>
      </c>
      <c r="L586">
        <f>VLOOKUP(K586,direcciones!B:C,2,FALSE)</f>
        <v>1</v>
      </c>
      <c r="M586" t="s">
        <v>29</v>
      </c>
      <c r="N586" t="s">
        <v>30</v>
      </c>
      <c r="O586" t="s">
        <v>31</v>
      </c>
      <c r="P586">
        <f>VLOOKUP(O586,plazas!C:G,5,FALSE)</f>
        <v>4</v>
      </c>
      <c r="R586" t="s">
        <v>2441</v>
      </c>
      <c r="S586" t="s">
        <v>929</v>
      </c>
      <c r="T586" t="s">
        <v>930</v>
      </c>
      <c r="U586" t="s">
        <v>931</v>
      </c>
      <c r="V586" t="s">
        <v>59</v>
      </c>
      <c r="W586">
        <v>6621651781</v>
      </c>
      <c r="AA586" t="s">
        <v>2442</v>
      </c>
      <c r="AB586" t="s">
        <v>2443</v>
      </c>
      <c r="AC586" t="s">
        <v>1827</v>
      </c>
      <c r="AD586">
        <v>83286</v>
      </c>
      <c r="AE586" t="s">
        <v>345</v>
      </c>
      <c r="AF586" t="e">
        <f>VLOOKUP(AE586,empresas!B:D,3,FALSE)</f>
        <v>#N/A</v>
      </c>
    </row>
    <row r="587" spans="1:32" hidden="1" x14ac:dyDescent="0.25">
      <c r="A587" t="str">
        <f t="shared" si="9"/>
        <v>UPDATE operadores set no_empleado='15293', departamento_id=13, area_id=20,  direccion_id=3, estado='Baja', telefono='3329460288', rfc='AECJ7709247H6', calle='HIGUERAS', colonia='SAN JOSE DEL VALLE', cp='45653' WHERE id=;</v>
      </c>
      <c r="C587">
        <v>15293</v>
      </c>
      <c r="D587" t="s">
        <v>2454</v>
      </c>
      <c r="E587" t="s">
        <v>143</v>
      </c>
      <c r="F587" t="s">
        <v>144</v>
      </c>
      <c r="G587" t="s">
        <v>145</v>
      </c>
      <c r="H587">
        <f>VLOOKUP(G587,departamentos!B:C,2,FALSE)</f>
        <v>13</v>
      </c>
      <c r="I587" t="s">
        <v>146</v>
      </c>
      <c r="J587">
        <f>VLOOKUP(I587,areas!B:C,2,FALSE)</f>
        <v>20</v>
      </c>
      <c r="K587" t="s">
        <v>99</v>
      </c>
      <c r="L587">
        <f>VLOOKUP(K587,direcciones!B:C,2,FALSE)</f>
        <v>3</v>
      </c>
      <c r="M587" t="s">
        <v>133</v>
      </c>
      <c r="N587" t="s">
        <v>134</v>
      </c>
      <c r="O587" t="s">
        <v>41</v>
      </c>
      <c r="P587">
        <f>VLOOKUP(O587,plazas!C:G,5,FALSE)</f>
        <v>3</v>
      </c>
      <c r="Q587" t="s">
        <v>2455</v>
      </c>
      <c r="R587" t="s">
        <v>2456</v>
      </c>
      <c r="S587" t="s">
        <v>33</v>
      </c>
      <c r="V587" t="s">
        <v>34</v>
      </c>
      <c r="W587">
        <v>3329460288</v>
      </c>
      <c r="AA587" t="s">
        <v>2457</v>
      </c>
      <c r="AB587" t="s">
        <v>2458</v>
      </c>
      <c r="AC587" t="s">
        <v>2459</v>
      </c>
      <c r="AD587">
        <v>45653</v>
      </c>
      <c r="AE587" t="s">
        <v>2460</v>
      </c>
      <c r="AF587" t="e">
        <f>VLOOKUP(AE587,empresas!B:D,3,FALSE)</f>
        <v>#N/A</v>
      </c>
    </row>
    <row r="588" spans="1:32" hidden="1" x14ac:dyDescent="0.25">
      <c r="A588" t="str">
        <f t="shared" si="9"/>
        <v>UPDATE operadores set no_empleado='17512', departamento_id=105, area_id=19,  direccion_id=3, estado='Activo', telefono='6151098617', rfc='LAAJ001229FK4', calle='ACCESO A CAMPO VETERANOS NIVEL 50', colonia='RANCHERIA, SANTA ROSALIA', cp='23920' WHERE id=;</v>
      </c>
      <c r="C588">
        <v>17512</v>
      </c>
      <c r="D588" t="s">
        <v>2466</v>
      </c>
      <c r="E588" t="s">
        <v>353</v>
      </c>
      <c r="F588" t="s">
        <v>354</v>
      </c>
      <c r="G588" t="s">
        <v>97</v>
      </c>
      <c r="H588">
        <f>VLOOKUP(G588,departamentos!B:C,2,FALSE)</f>
        <v>105</v>
      </c>
      <c r="I588" t="s">
        <v>98</v>
      </c>
      <c r="J588">
        <f>VLOOKUP(I588,areas!B:C,2,FALSE)</f>
        <v>19</v>
      </c>
      <c r="K588" t="s">
        <v>99</v>
      </c>
      <c r="L588">
        <f>VLOOKUP(K588,direcciones!B:C,2,FALSE)</f>
        <v>3</v>
      </c>
      <c r="M588" t="s">
        <v>1108</v>
      </c>
      <c r="N588" t="s">
        <v>2219</v>
      </c>
      <c r="O588" t="s">
        <v>53</v>
      </c>
      <c r="P588">
        <f>VLOOKUP(O588,plazas!C:G,5,FALSE)</f>
        <v>1</v>
      </c>
      <c r="R588" t="s">
        <v>2467</v>
      </c>
      <c r="S588" t="s">
        <v>2221</v>
      </c>
      <c r="T588" t="s">
        <v>2222</v>
      </c>
      <c r="U588" t="s">
        <v>2223</v>
      </c>
      <c r="V588" t="s">
        <v>59</v>
      </c>
      <c r="W588">
        <v>6151098617</v>
      </c>
      <c r="AA588" t="s">
        <v>2468</v>
      </c>
      <c r="AB588" t="s">
        <v>2469</v>
      </c>
      <c r="AC588" t="s">
        <v>2470</v>
      </c>
      <c r="AD588">
        <v>23920</v>
      </c>
      <c r="AE588" t="s">
        <v>75</v>
      </c>
      <c r="AF588" t="e">
        <f>VLOOKUP(AE588,empresas!B:D,3,FALSE)</f>
        <v>#N/A</v>
      </c>
    </row>
    <row r="589" spans="1:32" hidden="1" x14ac:dyDescent="0.25">
      <c r="A589" t="str">
        <f t="shared" si="9"/>
        <v>UPDATE operadores set no_empleado='17434', departamento_id=12, area_id=5,  direccion_id=1, estado='Baja', telefono='2283347274', rfc='LUJJ780909GQ1', calle='LEONARDO DAUZON CANSECO', colonia='OJO DE AGUA', cp='91637' WHERE id=;</v>
      </c>
      <c r="C589">
        <v>17434</v>
      </c>
      <c r="D589" t="s">
        <v>2475</v>
      </c>
      <c r="E589" t="s">
        <v>65</v>
      </c>
      <c r="F589" t="s">
        <v>65</v>
      </c>
      <c r="G589" t="s">
        <v>27</v>
      </c>
      <c r="H589">
        <f>VLOOKUP(G589,departamentos!B:C,2,FALSE)</f>
        <v>12</v>
      </c>
      <c r="I589" t="s">
        <v>28</v>
      </c>
      <c r="J589">
        <f>VLOOKUP(I589,areas!B:C,2,FALSE)</f>
        <v>5</v>
      </c>
      <c r="K589" t="s">
        <v>28</v>
      </c>
      <c r="L589">
        <f>VLOOKUP(K589,direcciones!B:C,2,FALSE)</f>
        <v>1</v>
      </c>
      <c r="M589" t="s">
        <v>29</v>
      </c>
      <c r="N589" t="s">
        <v>262</v>
      </c>
      <c r="O589" t="s">
        <v>263</v>
      </c>
      <c r="P589">
        <f>VLOOKUP(O589,plazas!C:G,5,FALSE)</f>
        <v>9</v>
      </c>
      <c r="R589" t="s">
        <v>2476</v>
      </c>
      <c r="S589" t="s">
        <v>33</v>
      </c>
      <c r="V589" t="s">
        <v>34</v>
      </c>
      <c r="W589">
        <v>2283347274</v>
      </c>
      <c r="AA589" t="s">
        <v>2477</v>
      </c>
      <c r="AB589" t="s">
        <v>2478</v>
      </c>
      <c r="AC589" t="s">
        <v>2479</v>
      </c>
      <c r="AD589">
        <v>91637</v>
      </c>
      <c r="AE589" t="s">
        <v>271</v>
      </c>
      <c r="AF589">
        <f>VLOOKUP(AE589,empresas!B:D,3,FALSE)</f>
        <v>2</v>
      </c>
    </row>
    <row r="590" spans="1:32" hidden="1" x14ac:dyDescent="0.25">
      <c r="A590" t="str">
        <f t="shared" si="9"/>
        <v>UPDATE operadores set no_empleado='10507', departamento_id=105, area_id=19,  direccion_id=3, estado='Activo', telefono='6241913405', rfc='SOVJ750118NI4', calle='VILLA SANTANDER MZA.60LTE.22', colonia='VILLAS DE CORTEZ', cp='23427' WHERE id=;</v>
      </c>
      <c r="C590">
        <v>10507</v>
      </c>
      <c r="D590" t="s">
        <v>2504</v>
      </c>
      <c r="E590" t="s">
        <v>586</v>
      </c>
      <c r="F590" t="s">
        <v>116</v>
      </c>
      <c r="G590" t="s">
        <v>97</v>
      </c>
      <c r="H590">
        <f>VLOOKUP(G590,departamentos!B:C,2,FALSE)</f>
        <v>105</v>
      </c>
      <c r="I590" t="s">
        <v>98</v>
      </c>
      <c r="J590">
        <f>VLOOKUP(I590,areas!B:C,2,FALSE)</f>
        <v>19</v>
      </c>
      <c r="K590" t="s">
        <v>99</v>
      </c>
      <c r="L590">
        <f>VLOOKUP(K590,direcciones!B:C,2,FALSE)</f>
        <v>3</v>
      </c>
      <c r="M590" t="s">
        <v>1666</v>
      </c>
      <c r="N590" t="s">
        <v>547</v>
      </c>
      <c r="O590" t="s">
        <v>53</v>
      </c>
      <c r="P590">
        <f>VLOOKUP(O590,plazas!C:G,5,FALSE)</f>
        <v>1</v>
      </c>
      <c r="Q590" t="s">
        <v>2505</v>
      </c>
      <c r="R590" t="s">
        <v>2506</v>
      </c>
      <c r="S590" t="s">
        <v>33</v>
      </c>
      <c r="V590" t="s">
        <v>59</v>
      </c>
      <c r="W590">
        <v>6241913405</v>
      </c>
      <c r="AA590" t="s">
        <v>2507</v>
      </c>
      <c r="AB590" t="s">
        <v>2508</v>
      </c>
      <c r="AC590" t="s">
        <v>2509</v>
      </c>
      <c r="AD590">
        <v>23427</v>
      </c>
      <c r="AE590" t="s">
        <v>75</v>
      </c>
      <c r="AF590" t="e">
        <f>VLOOKUP(AE590,empresas!B:D,3,FALSE)</f>
        <v>#N/A</v>
      </c>
    </row>
    <row r="591" spans="1:32" hidden="1" x14ac:dyDescent="0.25">
      <c r="A591" t="str">
        <f t="shared" si="9"/>
        <v>UPDATE operadores set no_empleado='18110', departamento_id=13, area_id=20,  direccion_id=3, estado='Activo', telefono='3334636623', rfc='BERJ940912133', calle='PRIVADA MAGDALENA', colonia='TONALA', cp='45148' WHERE id=;</v>
      </c>
      <c r="C591">
        <v>18110</v>
      </c>
      <c r="D591" t="s">
        <v>2521</v>
      </c>
      <c r="E591" t="s">
        <v>143</v>
      </c>
      <c r="F591" t="s">
        <v>144</v>
      </c>
      <c r="G591" t="s">
        <v>145</v>
      </c>
      <c r="H591">
        <f>VLOOKUP(G591,departamentos!B:C,2,FALSE)</f>
        <v>13</v>
      </c>
      <c r="I591" t="s">
        <v>146</v>
      </c>
      <c r="J591">
        <f>VLOOKUP(I591,areas!B:C,2,FALSE)</f>
        <v>20</v>
      </c>
      <c r="K591" t="s">
        <v>99</v>
      </c>
      <c r="L591">
        <f>VLOOKUP(K591,direcciones!B:C,2,FALSE)</f>
        <v>3</v>
      </c>
      <c r="M591" t="s">
        <v>133</v>
      </c>
      <c r="N591" t="s">
        <v>134</v>
      </c>
      <c r="O591" t="s">
        <v>41</v>
      </c>
      <c r="P591">
        <f>VLOOKUP(O591,plazas!C:G,5,FALSE)</f>
        <v>3</v>
      </c>
      <c r="R591" t="s">
        <v>2522</v>
      </c>
      <c r="S591" t="s">
        <v>1648</v>
      </c>
      <c r="T591" t="s">
        <v>1649</v>
      </c>
      <c r="U591" t="s">
        <v>1650</v>
      </c>
      <c r="V591" t="s">
        <v>59</v>
      </c>
      <c r="W591">
        <v>3334636623</v>
      </c>
      <c r="AA591" t="s">
        <v>2523</v>
      </c>
      <c r="AB591" t="s">
        <v>2524</v>
      </c>
      <c r="AC591" t="s">
        <v>2525</v>
      </c>
      <c r="AD591">
        <v>45148</v>
      </c>
      <c r="AE591" t="s">
        <v>46</v>
      </c>
      <c r="AF591" t="e">
        <f>VLOOKUP(AE591,empresas!B:D,3,FALSE)</f>
        <v>#N/A</v>
      </c>
    </row>
    <row r="592" spans="1:32" hidden="1" x14ac:dyDescent="0.25">
      <c r="A592" t="str">
        <f t="shared" si="9"/>
        <v>UPDATE operadores set no_empleado='18227', departamento_id=105, area_id=20,  direccion_id=3, estado='Activo', telefono='6242171518', rfc='ROHJ820615QV7', calle='LA ROJENA', colonia='MONTERRREAL', cp='23444' WHERE id=;</v>
      </c>
      <c r="C592">
        <v>18227</v>
      </c>
      <c r="D592" t="s">
        <v>1668</v>
      </c>
      <c r="E592" t="s">
        <v>278</v>
      </c>
      <c r="F592" t="s">
        <v>279</v>
      </c>
      <c r="G592" t="s">
        <v>97</v>
      </c>
      <c r="H592">
        <f>VLOOKUP(G592,departamentos!B:C,2,FALSE)</f>
        <v>105</v>
      </c>
      <c r="I592" t="s">
        <v>146</v>
      </c>
      <c r="J592">
        <f>VLOOKUP(I592,areas!B:C,2,FALSE)</f>
        <v>20</v>
      </c>
      <c r="K592" t="s">
        <v>99</v>
      </c>
      <c r="L592">
        <f>VLOOKUP(K592,direcciones!B:C,2,FALSE)</f>
        <v>3</v>
      </c>
      <c r="M592" t="s">
        <v>327</v>
      </c>
      <c r="N592" t="s">
        <v>67</v>
      </c>
      <c r="O592" t="s">
        <v>53</v>
      </c>
      <c r="P592">
        <f>VLOOKUP(O592,plazas!C:G,5,FALSE)</f>
        <v>1</v>
      </c>
      <c r="Q592" t="s">
        <v>1669</v>
      </c>
      <c r="R592" t="s">
        <v>1670</v>
      </c>
      <c r="S592" t="s">
        <v>33</v>
      </c>
      <c r="V592" t="s">
        <v>59</v>
      </c>
      <c r="W592">
        <v>6242171518</v>
      </c>
      <c r="AA592" t="s">
        <v>2529</v>
      </c>
      <c r="AB592" t="s">
        <v>2530</v>
      </c>
      <c r="AC592" t="s">
        <v>2531</v>
      </c>
      <c r="AD592">
        <v>23444</v>
      </c>
      <c r="AE592" t="s">
        <v>75</v>
      </c>
      <c r="AF592" t="e">
        <f>VLOOKUP(AE592,empresas!B:D,3,FALSE)</f>
        <v>#N/A</v>
      </c>
    </row>
    <row r="593" spans="1:32" hidden="1" x14ac:dyDescent="0.25">
      <c r="A593" t="str">
        <f t="shared" si="9"/>
        <v>UPDATE operadores set no_empleado='18137', departamento_id=12, area_id=5,  direccion_id=1, estado='Baja', telefono='3314269788', rfc='MOPJ910914BC4', calle='DAVID HINOJOSA', colonia='INSURGENTES DE LA PRESA', cp='44820' WHERE id=;</v>
      </c>
      <c r="C593">
        <v>18137</v>
      </c>
      <c r="D593" t="s">
        <v>2532</v>
      </c>
      <c r="E593" t="s">
        <v>26</v>
      </c>
      <c r="F593" t="s">
        <v>26</v>
      </c>
      <c r="G593" t="s">
        <v>27</v>
      </c>
      <c r="H593">
        <f>VLOOKUP(G593,departamentos!B:C,2,FALSE)</f>
        <v>12</v>
      </c>
      <c r="I593" t="s">
        <v>28</v>
      </c>
      <c r="J593">
        <f>VLOOKUP(I593,areas!B:C,2,FALSE)</f>
        <v>5</v>
      </c>
      <c r="K593" t="s">
        <v>28</v>
      </c>
      <c r="L593">
        <f>VLOOKUP(K593,direcciones!B:C,2,FALSE)</f>
        <v>1</v>
      </c>
      <c r="M593" t="s">
        <v>29</v>
      </c>
      <c r="N593" t="s">
        <v>40</v>
      </c>
      <c r="O593" t="s">
        <v>41</v>
      </c>
      <c r="P593">
        <f>VLOOKUP(O593,plazas!C:G,5,FALSE)</f>
        <v>3</v>
      </c>
      <c r="R593" t="s">
        <v>2533</v>
      </c>
      <c r="S593" t="s">
        <v>33</v>
      </c>
      <c r="V593" t="s">
        <v>34</v>
      </c>
      <c r="W593">
        <v>3314269788</v>
      </c>
      <c r="AA593" t="s">
        <v>2534</v>
      </c>
      <c r="AB593" t="s">
        <v>2535</v>
      </c>
      <c r="AC593" t="s">
        <v>2536</v>
      </c>
      <c r="AD593">
        <v>44820</v>
      </c>
      <c r="AE593" t="s">
        <v>46</v>
      </c>
      <c r="AF593" t="e">
        <f>VLOOKUP(AE593,empresas!B:D,3,FALSE)</f>
        <v>#N/A</v>
      </c>
    </row>
    <row r="594" spans="1:32" hidden="1" x14ac:dyDescent="0.25">
      <c r="A594" t="str">
        <f t="shared" si="9"/>
        <v>UPDATE operadores set no_empleado='12111', departamento_id=105, area_id=19,  direccion_id=3, estado='Baja', telefono='', rfc='ROMJ961113980', calle='', colonia='', cp='' WHERE id=;</v>
      </c>
      <c r="C594">
        <v>12111</v>
      </c>
      <c r="D594" t="s">
        <v>2546</v>
      </c>
      <c r="E594" t="s">
        <v>353</v>
      </c>
      <c r="F594" t="s">
        <v>354</v>
      </c>
      <c r="G594" t="s">
        <v>97</v>
      </c>
      <c r="H594">
        <f>VLOOKUP(G594,departamentos!B:C,2,FALSE)</f>
        <v>105</v>
      </c>
      <c r="I594" t="s">
        <v>98</v>
      </c>
      <c r="J594">
        <f>VLOOKUP(I594,areas!B:C,2,FALSE)</f>
        <v>19</v>
      </c>
      <c r="K594" t="s">
        <v>99</v>
      </c>
      <c r="L594">
        <f>VLOOKUP(K594,direcciones!B:C,2,FALSE)</f>
        <v>3</v>
      </c>
      <c r="M594" t="s">
        <v>1028</v>
      </c>
      <c r="N594" t="s">
        <v>134</v>
      </c>
      <c r="O594" t="s">
        <v>263</v>
      </c>
      <c r="P594">
        <f>VLOOKUP(O594,plazas!C:G,5,FALSE)</f>
        <v>9</v>
      </c>
      <c r="S594" t="s">
        <v>33</v>
      </c>
      <c r="V594" t="s">
        <v>34</v>
      </c>
      <c r="AA594" t="s">
        <v>2547</v>
      </c>
      <c r="AE594" t="s">
        <v>947</v>
      </c>
      <c r="AF594" t="e">
        <f>VLOOKUP(AE594,empresas!B:D,3,FALSE)</f>
        <v>#N/A</v>
      </c>
    </row>
    <row r="595" spans="1:32" hidden="1" x14ac:dyDescent="0.25">
      <c r="A595" t="str">
        <f t="shared" si="9"/>
        <v>UPDATE operadores set no_empleado='13840', departamento_id=12, area_id=5,  direccion_id=1, estado='Activo', telefono='6121593956', rfc='TAJJ780117UW9', calle='VENADOS/LIEBRES', colonia='El Calandrio I, II, III', cp='23080' WHERE id=;</v>
      </c>
      <c r="C595">
        <v>13840</v>
      </c>
      <c r="D595" t="s">
        <v>2554</v>
      </c>
      <c r="E595" t="s">
        <v>65</v>
      </c>
      <c r="F595" t="s">
        <v>65</v>
      </c>
      <c r="G595" t="s">
        <v>27</v>
      </c>
      <c r="H595">
        <f>VLOOKUP(G595,departamentos!B:C,2,FALSE)</f>
        <v>12</v>
      </c>
      <c r="I595" t="s">
        <v>28</v>
      </c>
      <c r="J595">
        <f>VLOOKUP(I595,areas!B:C,2,FALSE)</f>
        <v>5</v>
      </c>
      <c r="K595" t="s">
        <v>28</v>
      </c>
      <c r="L595">
        <f>VLOOKUP(K595,direcciones!B:C,2,FALSE)</f>
        <v>1</v>
      </c>
      <c r="M595" t="s">
        <v>29</v>
      </c>
      <c r="N595" t="s">
        <v>52</v>
      </c>
      <c r="O595" t="s">
        <v>53</v>
      </c>
      <c r="P595">
        <f>VLOOKUP(O595,plazas!C:G,5,FALSE)</f>
        <v>1</v>
      </c>
      <c r="Q595" t="s">
        <v>2555</v>
      </c>
      <c r="R595" t="s">
        <v>2556</v>
      </c>
      <c r="S595" t="s">
        <v>69</v>
      </c>
      <c r="T595" t="s">
        <v>70</v>
      </c>
      <c r="U595" t="s">
        <v>71</v>
      </c>
      <c r="V595" t="s">
        <v>59</v>
      </c>
      <c r="W595">
        <v>6121593956</v>
      </c>
      <c r="X595" t="s">
        <v>2557</v>
      </c>
      <c r="Y595" t="s">
        <v>2404</v>
      </c>
      <c r="Z595" s="1">
        <v>45113</v>
      </c>
      <c r="AA595" t="s">
        <v>2558</v>
      </c>
      <c r="AB595" t="s">
        <v>2559</v>
      </c>
      <c r="AC595" t="s">
        <v>2560</v>
      </c>
      <c r="AD595">
        <v>23080</v>
      </c>
      <c r="AE595" t="s">
        <v>75</v>
      </c>
      <c r="AF595" t="e">
        <f>VLOOKUP(AE595,empresas!B:D,3,FALSE)</f>
        <v>#N/A</v>
      </c>
    </row>
    <row r="596" spans="1:32" hidden="1" x14ac:dyDescent="0.25">
      <c r="A596" t="e">
        <f t="shared" si="9"/>
        <v>#N/A</v>
      </c>
      <c r="C596">
        <v>17886</v>
      </c>
      <c r="D596" t="s">
        <v>2561</v>
      </c>
      <c r="E596" t="s">
        <v>2562</v>
      </c>
      <c r="F596" t="s">
        <v>454</v>
      </c>
      <c r="G596" t="s">
        <v>2563</v>
      </c>
      <c r="H596" t="e">
        <f>VLOOKUP(G596,departamentos!B:C,2,FALSE)</f>
        <v>#N/A</v>
      </c>
      <c r="I596" t="s">
        <v>146</v>
      </c>
      <c r="J596">
        <f>VLOOKUP(I596,areas!B:C,2,FALSE)</f>
        <v>20</v>
      </c>
      <c r="K596" t="s">
        <v>99</v>
      </c>
      <c r="L596">
        <f>VLOOKUP(K596,direcciones!B:C,2,FALSE)</f>
        <v>3</v>
      </c>
      <c r="M596" t="s">
        <v>376</v>
      </c>
      <c r="N596" t="s">
        <v>262</v>
      </c>
      <c r="O596" t="s">
        <v>263</v>
      </c>
      <c r="P596">
        <f>VLOOKUP(O596,plazas!C:G,5,FALSE)</f>
        <v>9</v>
      </c>
      <c r="Q596" t="s">
        <v>2564</v>
      </c>
      <c r="R596" t="s">
        <v>2565</v>
      </c>
      <c r="S596" t="s">
        <v>223</v>
      </c>
      <c r="T596" t="s">
        <v>224</v>
      </c>
      <c r="U596" t="s">
        <v>225</v>
      </c>
      <c r="V596" t="s">
        <v>59</v>
      </c>
      <c r="W596">
        <v>5581570461</v>
      </c>
      <c r="AA596" t="s">
        <v>2566</v>
      </c>
      <c r="AB596" t="s">
        <v>2567</v>
      </c>
      <c r="AC596" t="s">
        <v>45</v>
      </c>
      <c r="AD596">
        <v>91000</v>
      </c>
      <c r="AE596" t="s">
        <v>385</v>
      </c>
      <c r="AF596" t="e">
        <f>VLOOKUP(AE596,empresas!B:D,3,FALSE)</f>
        <v>#N/A</v>
      </c>
    </row>
    <row r="597" spans="1:32" hidden="1" x14ac:dyDescent="0.25">
      <c r="A597" t="str">
        <f t="shared" si="9"/>
        <v>UPDATE operadores set no_empleado='16737', departamento_id=12, area_id=5,  direccion_id=1, estado='Activo', telefono='9622831536', rfc='CEGK860303342', calle='2 AVENIDA PRIV OTE Y 1A AV SUR 2Z Y 2A PRIV OTE', colonia='CENTRO', cp='30700' WHERE id=;</v>
      </c>
      <c r="C597">
        <v>16737</v>
      </c>
      <c r="D597" t="s">
        <v>2568</v>
      </c>
      <c r="E597" t="s">
        <v>65</v>
      </c>
      <c r="F597" t="s">
        <v>65</v>
      </c>
      <c r="G597" t="s">
        <v>27</v>
      </c>
      <c r="H597">
        <f>VLOOKUP(G597,departamentos!B:C,2,FALSE)</f>
        <v>12</v>
      </c>
      <c r="I597" t="s">
        <v>28</v>
      </c>
      <c r="J597">
        <f>VLOOKUP(I597,areas!B:C,2,FALSE)</f>
        <v>5</v>
      </c>
      <c r="K597" t="s">
        <v>28</v>
      </c>
      <c r="L597">
        <f>VLOOKUP(K597,direcciones!B:C,2,FALSE)</f>
        <v>1</v>
      </c>
      <c r="M597" t="s">
        <v>29</v>
      </c>
      <c r="N597" t="s">
        <v>77</v>
      </c>
      <c r="O597" t="s">
        <v>78</v>
      </c>
      <c r="P597">
        <f>VLOOKUP(O597,plazas!C:G,5,FALSE)</f>
        <v>8</v>
      </c>
      <c r="Q597" t="s">
        <v>2569</v>
      </c>
      <c r="R597" t="s">
        <v>2570</v>
      </c>
      <c r="S597" t="s">
        <v>80</v>
      </c>
      <c r="T597" t="s">
        <v>81</v>
      </c>
      <c r="U597" t="s">
        <v>82</v>
      </c>
      <c r="V597" t="s">
        <v>59</v>
      </c>
      <c r="W597">
        <v>9622831536</v>
      </c>
      <c r="X597" t="s">
        <v>2571</v>
      </c>
      <c r="Y597" t="s">
        <v>660</v>
      </c>
      <c r="Z597" s="1">
        <v>45327</v>
      </c>
      <c r="AA597" t="s">
        <v>2572</v>
      </c>
      <c r="AB597" t="s">
        <v>2573</v>
      </c>
      <c r="AC597" t="s">
        <v>45</v>
      </c>
      <c r="AD597">
        <v>30700</v>
      </c>
      <c r="AE597" t="s">
        <v>86</v>
      </c>
      <c r="AF597" t="e">
        <f>VLOOKUP(AE597,empresas!B:D,3,FALSE)</f>
        <v>#N/A</v>
      </c>
    </row>
    <row r="598" spans="1:32" hidden="1" x14ac:dyDescent="0.25">
      <c r="A598" t="str">
        <f t="shared" si="9"/>
        <v>UPDATE operadores set no_empleado='18050', departamento_id=12, area_id=5,  direccion_id=1, estado='Activo', telefono='3326468305', rfc='OERK010626M77', calle='PEDRO MORENO', colonia='TATEPOSCO', cp='45630' WHERE id=;</v>
      </c>
      <c r="C598">
        <v>18050</v>
      </c>
      <c r="D598" t="s">
        <v>2579</v>
      </c>
      <c r="E598" t="s">
        <v>26</v>
      </c>
      <c r="F598" t="s">
        <v>26</v>
      </c>
      <c r="G598" t="s">
        <v>27</v>
      </c>
      <c r="H598">
        <f>VLOOKUP(G598,departamentos!B:C,2,FALSE)</f>
        <v>12</v>
      </c>
      <c r="I598" t="s">
        <v>28</v>
      </c>
      <c r="J598">
        <f>VLOOKUP(I598,areas!B:C,2,FALSE)</f>
        <v>5</v>
      </c>
      <c r="K598" t="s">
        <v>28</v>
      </c>
      <c r="L598">
        <f>VLOOKUP(K598,direcciones!B:C,2,FALSE)</f>
        <v>1</v>
      </c>
      <c r="M598" t="s">
        <v>29</v>
      </c>
      <c r="N598" t="s">
        <v>40</v>
      </c>
      <c r="O598" t="s">
        <v>41</v>
      </c>
      <c r="P598">
        <f>VLOOKUP(O598,plazas!C:G,5,FALSE)</f>
        <v>3</v>
      </c>
      <c r="S598" t="s">
        <v>33</v>
      </c>
      <c r="V598" t="s">
        <v>59</v>
      </c>
      <c r="W598">
        <v>3326468305</v>
      </c>
      <c r="AA598" t="s">
        <v>2580</v>
      </c>
      <c r="AB598" t="s">
        <v>2581</v>
      </c>
      <c r="AC598" t="s">
        <v>2582</v>
      </c>
      <c r="AD598">
        <v>45630</v>
      </c>
      <c r="AE598" t="s">
        <v>46</v>
      </c>
      <c r="AF598" t="e">
        <f>VLOOKUP(AE598,empresas!B:D,3,FALSE)</f>
        <v>#N/A</v>
      </c>
    </row>
    <row r="599" spans="1:32" hidden="1" x14ac:dyDescent="0.25">
      <c r="A599" t="str">
        <f t="shared" si="9"/>
        <v>UPDATE operadores set no_empleado='10586', departamento_id=13, area_id=20,  direccion_id=3, estado='Activo', telefono='6121654278', rfc='OICL820909V33', calle='CALLEJON DE ACCESO Y CALLE TUNA', colonia='CIVILIZADORES II', cp='23040' WHERE id=;</v>
      </c>
      <c r="C599">
        <v>10586</v>
      </c>
      <c r="D599" t="s">
        <v>2593</v>
      </c>
      <c r="E599" t="s">
        <v>166</v>
      </c>
      <c r="F599" t="s">
        <v>144</v>
      </c>
      <c r="G599" t="s">
        <v>145</v>
      </c>
      <c r="H599">
        <f>VLOOKUP(G599,departamentos!B:C,2,FALSE)</f>
        <v>13</v>
      </c>
      <c r="I599" t="s">
        <v>146</v>
      </c>
      <c r="J599">
        <f>VLOOKUP(I599,areas!B:C,2,FALSE)</f>
        <v>20</v>
      </c>
      <c r="K599" t="s">
        <v>99</v>
      </c>
      <c r="L599">
        <f>VLOOKUP(K599,direcciones!B:C,2,FALSE)</f>
        <v>3</v>
      </c>
      <c r="M599" t="s">
        <v>51</v>
      </c>
      <c r="N599" t="s">
        <v>52</v>
      </c>
      <c r="O599" t="s">
        <v>53</v>
      </c>
      <c r="P599">
        <f>VLOOKUP(O599,plazas!C:G,5,FALSE)</f>
        <v>1</v>
      </c>
      <c r="Q599" t="s">
        <v>2594</v>
      </c>
      <c r="R599" t="s">
        <v>2595</v>
      </c>
      <c r="S599" t="s">
        <v>2596</v>
      </c>
      <c r="T599" t="s">
        <v>2597</v>
      </c>
      <c r="U599" t="s">
        <v>2598</v>
      </c>
      <c r="V599" t="s">
        <v>59</v>
      </c>
      <c r="W599">
        <v>6121654278</v>
      </c>
      <c r="AA599" t="s">
        <v>2599</v>
      </c>
      <c r="AB599" t="s">
        <v>2600</v>
      </c>
      <c r="AC599" t="s">
        <v>2601</v>
      </c>
      <c r="AD599">
        <v>23040</v>
      </c>
      <c r="AE599" t="s">
        <v>63</v>
      </c>
      <c r="AF599" t="e">
        <f>VLOOKUP(AE599,empresas!B:D,3,FALSE)</f>
        <v>#N/A</v>
      </c>
    </row>
    <row r="600" spans="1:32" hidden="1" x14ac:dyDescent="0.25">
      <c r="A600" t="str">
        <f t="shared" si="9"/>
        <v>UPDATE operadores set no_empleado='17403', departamento_id=13, area_id=20,  direccion_id=3, estado='Activo', telefono='3326650341', rfc='FALL9403277G1', calle='BADIA 1', colonia='REAL IBIZA', cp='77723' WHERE id=;</v>
      </c>
      <c r="C600">
        <v>17403</v>
      </c>
      <c r="D600" t="s">
        <v>2619</v>
      </c>
      <c r="E600" t="s">
        <v>143</v>
      </c>
      <c r="F600" t="s">
        <v>144</v>
      </c>
      <c r="G600" t="s">
        <v>145</v>
      </c>
      <c r="H600">
        <f>VLOOKUP(G600,departamentos!B:C,2,FALSE)</f>
        <v>13</v>
      </c>
      <c r="I600" t="s">
        <v>146</v>
      </c>
      <c r="J600">
        <f>VLOOKUP(I600,areas!B:C,2,FALSE)</f>
        <v>20</v>
      </c>
      <c r="K600" t="s">
        <v>99</v>
      </c>
      <c r="L600">
        <f>VLOOKUP(K600,direcciones!B:C,2,FALSE)</f>
        <v>3</v>
      </c>
      <c r="M600" t="s">
        <v>155</v>
      </c>
      <c r="N600" t="s">
        <v>156</v>
      </c>
      <c r="O600" t="s">
        <v>157</v>
      </c>
      <c r="P600" t="e">
        <f>VLOOKUP(O600,plazas!C:G,5,FALSE)</f>
        <v>#N/A</v>
      </c>
      <c r="R600" t="s">
        <v>2620</v>
      </c>
      <c r="S600" t="s">
        <v>398</v>
      </c>
      <c r="T600" t="s">
        <v>399</v>
      </c>
      <c r="U600" t="s">
        <v>400</v>
      </c>
      <c r="V600" t="s">
        <v>59</v>
      </c>
      <c r="W600">
        <v>3326650341</v>
      </c>
      <c r="AA600" t="s">
        <v>2621</v>
      </c>
      <c r="AB600" t="s">
        <v>2622</v>
      </c>
      <c r="AC600" t="s">
        <v>2623</v>
      </c>
      <c r="AD600">
        <v>77723</v>
      </c>
      <c r="AE600" t="s">
        <v>75</v>
      </c>
      <c r="AF600" t="e">
        <f>VLOOKUP(AE600,empresas!B:D,3,FALSE)</f>
        <v>#N/A</v>
      </c>
    </row>
    <row r="601" spans="1:32" hidden="1" x14ac:dyDescent="0.25">
      <c r="A601" t="e">
        <f t="shared" si="9"/>
        <v>#N/A</v>
      </c>
      <c r="C601">
        <v>18021</v>
      </c>
      <c r="D601" t="s">
        <v>2624</v>
      </c>
      <c r="E601" t="s">
        <v>129</v>
      </c>
      <c r="F601" t="s">
        <v>130</v>
      </c>
      <c r="G601" t="s">
        <v>131</v>
      </c>
      <c r="H601" t="e">
        <f>VLOOKUP(G601,departamentos!B:C,2,FALSE)</f>
        <v>#N/A</v>
      </c>
      <c r="I601" t="s">
        <v>50</v>
      </c>
      <c r="J601">
        <f>VLOOKUP(I601,areas!B:C,2,FALSE)</f>
        <v>3</v>
      </c>
      <c r="K601" t="s">
        <v>132</v>
      </c>
      <c r="L601">
        <f>VLOOKUP(K601,direcciones!B:C,2,FALSE)</f>
        <v>2</v>
      </c>
      <c r="M601" t="s">
        <v>133</v>
      </c>
      <c r="N601" t="s">
        <v>134</v>
      </c>
      <c r="O601" t="s">
        <v>41</v>
      </c>
      <c r="P601">
        <f>VLOOKUP(O601,plazas!C:G,5,FALSE)</f>
        <v>3</v>
      </c>
      <c r="R601" t="s">
        <v>2625</v>
      </c>
      <c r="S601" t="s">
        <v>33</v>
      </c>
      <c r="V601" t="s">
        <v>34</v>
      </c>
      <c r="W601">
        <v>3337835309</v>
      </c>
      <c r="AA601" t="s">
        <v>2626</v>
      </c>
      <c r="AB601" t="s">
        <v>2627</v>
      </c>
      <c r="AC601" t="s">
        <v>2628</v>
      </c>
      <c r="AD601">
        <v>45186</v>
      </c>
      <c r="AE601" t="s">
        <v>46</v>
      </c>
      <c r="AF601" t="e">
        <f>VLOOKUP(AE601,empresas!B:D,3,FALSE)</f>
        <v>#N/A</v>
      </c>
    </row>
    <row r="602" spans="1:32" hidden="1" x14ac:dyDescent="0.25">
      <c r="A602" t="e">
        <f t="shared" si="9"/>
        <v>#N/A</v>
      </c>
      <c r="C602">
        <v>13208</v>
      </c>
      <c r="D602" t="s">
        <v>2629</v>
      </c>
      <c r="E602" t="s">
        <v>2630</v>
      </c>
      <c r="F602" t="s">
        <v>2631</v>
      </c>
      <c r="G602" t="s">
        <v>455</v>
      </c>
      <c r="H602" t="e">
        <f>VLOOKUP(G602,departamentos!B:C,2,FALSE)</f>
        <v>#N/A</v>
      </c>
      <c r="I602" t="s">
        <v>50</v>
      </c>
      <c r="J602">
        <f>VLOOKUP(I602,areas!B:C,2,FALSE)</f>
        <v>3</v>
      </c>
      <c r="K602" t="s">
        <v>456</v>
      </c>
      <c r="L602">
        <f>VLOOKUP(K602,direcciones!B:C,2,FALSE)</f>
        <v>4</v>
      </c>
      <c r="M602" t="s">
        <v>1185</v>
      </c>
      <c r="N602" t="s">
        <v>262</v>
      </c>
      <c r="O602" t="s">
        <v>263</v>
      </c>
      <c r="P602">
        <f>VLOOKUP(O602,plazas!C:G,5,FALSE)</f>
        <v>9</v>
      </c>
      <c r="Q602" t="s">
        <v>2632</v>
      </c>
      <c r="S602" t="s">
        <v>33</v>
      </c>
      <c r="V602" t="s">
        <v>59</v>
      </c>
      <c r="AA602" t="s">
        <v>2633</v>
      </c>
      <c r="AB602" t="s">
        <v>2634</v>
      </c>
      <c r="AC602" t="s">
        <v>351</v>
      </c>
      <c r="AD602">
        <v>91000</v>
      </c>
      <c r="AE602" t="s">
        <v>385</v>
      </c>
      <c r="AF602" t="e">
        <f>VLOOKUP(AE602,empresas!B:D,3,FALSE)</f>
        <v>#N/A</v>
      </c>
    </row>
    <row r="603" spans="1:32" hidden="1" x14ac:dyDescent="0.25">
      <c r="A603" t="str">
        <f t="shared" si="9"/>
        <v>UPDATE operadores set no_empleado='18453', departamento_id=103, area_id=5,  direccion_id=7, estado='Activo', telefono='2284987721', rfc='MASL780703HWA', calle='CARLOS R SMITH', colonia='CENTRO', cp='92403' WHERE id=;</v>
      </c>
      <c r="C603">
        <v>18453</v>
      </c>
      <c r="D603" t="s">
        <v>2635</v>
      </c>
      <c r="E603" t="s">
        <v>500</v>
      </c>
      <c r="F603" t="s">
        <v>500</v>
      </c>
      <c r="G603" t="s">
        <v>117</v>
      </c>
      <c r="H603">
        <f>VLOOKUP(G603,departamentos!B:C,2,FALSE)</f>
        <v>103</v>
      </c>
      <c r="I603" t="s">
        <v>28</v>
      </c>
      <c r="J603">
        <f>VLOOKUP(I603,areas!B:C,2,FALSE)</f>
        <v>5</v>
      </c>
      <c r="K603" t="s">
        <v>108</v>
      </c>
      <c r="L603">
        <f>VLOOKUP(K603,direcciones!B:C,2,FALSE)</f>
        <v>7</v>
      </c>
      <c r="M603" t="s">
        <v>501</v>
      </c>
      <c r="N603" t="s">
        <v>262</v>
      </c>
      <c r="O603" t="s">
        <v>263</v>
      </c>
      <c r="P603">
        <f>VLOOKUP(O603,plazas!C:G,5,FALSE)</f>
        <v>9</v>
      </c>
      <c r="R603" t="s">
        <v>2636</v>
      </c>
      <c r="S603" t="s">
        <v>33</v>
      </c>
      <c r="V603" t="s">
        <v>59</v>
      </c>
      <c r="W603">
        <v>2284987721</v>
      </c>
      <c r="AA603" t="s">
        <v>2637</v>
      </c>
      <c r="AB603" t="s">
        <v>2638</v>
      </c>
      <c r="AC603" t="s">
        <v>45</v>
      </c>
      <c r="AD603">
        <v>92403</v>
      </c>
      <c r="AE603" t="s">
        <v>271</v>
      </c>
      <c r="AF603">
        <f>VLOOKUP(AE603,empresas!B:D,3,FALSE)</f>
        <v>2</v>
      </c>
    </row>
    <row r="604" spans="1:32" hidden="1" x14ac:dyDescent="0.25">
      <c r="A604" t="str">
        <f t="shared" si="9"/>
        <v>UPDATE operadores set no_empleado='18014', departamento_id=12, area_id=5,  direccion_id=1, estado='Baja', telefono='228 854 7362', rfc='OIML871010PI7', calle='FARALLON', colonia='LOMAS DE LA PRADERA', cp='91637' WHERE id=;</v>
      </c>
      <c r="C604">
        <v>18014</v>
      </c>
      <c r="D604" t="s">
        <v>2644</v>
      </c>
      <c r="E604" t="s">
        <v>65</v>
      </c>
      <c r="F604" t="s">
        <v>65</v>
      </c>
      <c r="G604" t="s">
        <v>27</v>
      </c>
      <c r="H604">
        <f>VLOOKUP(G604,departamentos!B:C,2,FALSE)</f>
        <v>12</v>
      </c>
      <c r="I604" t="s">
        <v>28</v>
      </c>
      <c r="J604">
        <f>VLOOKUP(I604,areas!B:C,2,FALSE)</f>
        <v>5</v>
      </c>
      <c r="K604" t="s">
        <v>28</v>
      </c>
      <c r="L604">
        <f>VLOOKUP(K604,direcciones!B:C,2,FALSE)</f>
        <v>1</v>
      </c>
      <c r="M604" t="s">
        <v>29</v>
      </c>
      <c r="N604" t="s">
        <v>262</v>
      </c>
      <c r="O604" t="s">
        <v>263</v>
      </c>
      <c r="P604">
        <f>VLOOKUP(O604,plazas!C:G,5,FALSE)</f>
        <v>9</v>
      </c>
      <c r="R604" t="s">
        <v>2645</v>
      </c>
      <c r="S604" t="s">
        <v>33</v>
      </c>
      <c r="V604" t="s">
        <v>34</v>
      </c>
      <c r="W604" t="s">
        <v>2646</v>
      </c>
      <c r="AA604" t="s">
        <v>2647</v>
      </c>
      <c r="AB604" t="s">
        <v>2648</v>
      </c>
      <c r="AC604" t="s">
        <v>2649</v>
      </c>
      <c r="AD604">
        <v>91637</v>
      </c>
      <c r="AE604" t="s">
        <v>271</v>
      </c>
      <c r="AF604">
        <f>VLOOKUP(AE604,empresas!B:D,3,FALSE)</f>
        <v>2</v>
      </c>
    </row>
    <row r="605" spans="1:32" hidden="1" x14ac:dyDescent="0.25">
      <c r="A605" t="str">
        <f t="shared" si="9"/>
        <v>UPDATE operadores set no_empleado='16798', departamento_id=12, area_id=5,  direccion_id=1, estado='Activo', telefono='6623810157', rfc='QUBL810825JK0', calle='JERONIMO OTE', colonia='EL APACHE', cp='83287' WHERE id=;</v>
      </c>
      <c r="C605">
        <v>16798</v>
      </c>
      <c r="D605" t="s">
        <v>2650</v>
      </c>
      <c r="E605" t="s">
        <v>65</v>
      </c>
      <c r="F605" t="s">
        <v>65</v>
      </c>
      <c r="G605" t="s">
        <v>27</v>
      </c>
      <c r="H605">
        <f>VLOOKUP(G605,departamentos!B:C,2,FALSE)</f>
        <v>12</v>
      </c>
      <c r="I605" t="s">
        <v>28</v>
      </c>
      <c r="J605">
        <f>VLOOKUP(I605,areas!B:C,2,FALSE)</f>
        <v>5</v>
      </c>
      <c r="K605" t="s">
        <v>28</v>
      </c>
      <c r="L605">
        <f>VLOOKUP(K605,direcciones!B:C,2,FALSE)</f>
        <v>1</v>
      </c>
      <c r="M605" t="s">
        <v>29</v>
      </c>
      <c r="N605" t="s">
        <v>30</v>
      </c>
      <c r="O605" t="s">
        <v>31</v>
      </c>
      <c r="P605">
        <f>VLOOKUP(O605,plazas!C:G,5,FALSE)</f>
        <v>4</v>
      </c>
      <c r="Q605" t="s">
        <v>2651</v>
      </c>
      <c r="R605" t="s">
        <v>2652</v>
      </c>
      <c r="S605" t="s">
        <v>929</v>
      </c>
      <c r="T605" t="s">
        <v>930</v>
      </c>
      <c r="U605" t="s">
        <v>931</v>
      </c>
      <c r="V605" t="s">
        <v>59</v>
      </c>
      <c r="W605">
        <v>6623810157</v>
      </c>
      <c r="AA605" t="s">
        <v>2653</v>
      </c>
      <c r="AB605" t="s">
        <v>2654</v>
      </c>
      <c r="AC605" t="s">
        <v>1877</v>
      </c>
      <c r="AD605">
        <v>83287</v>
      </c>
      <c r="AE605" t="s">
        <v>345</v>
      </c>
      <c r="AF605" t="e">
        <f>VLOOKUP(AE605,empresas!B:D,3,FALSE)</f>
        <v>#N/A</v>
      </c>
    </row>
    <row r="606" spans="1:32" hidden="1" x14ac:dyDescent="0.25">
      <c r="A606" t="str">
        <f t="shared" si="9"/>
        <v>UPDATE operadores set no_empleado='15532', departamento_id=13, area_id=20,  direccion_id=3, estado='Activo', telefono='9622151112', rfc='JIBL810611JC1', calle='ANDADOR ALEJANDRINA LT 10 AV LA JOYA Y DIAMANTE', colonia='COLONIA DOROTEO ARANGO', cp='30793' WHERE id=;</v>
      </c>
      <c r="C606">
        <v>15532</v>
      </c>
      <c r="D606" t="s">
        <v>2655</v>
      </c>
      <c r="E606" t="s">
        <v>143</v>
      </c>
      <c r="F606" t="s">
        <v>144</v>
      </c>
      <c r="G606" t="s">
        <v>145</v>
      </c>
      <c r="H606">
        <f>VLOOKUP(G606,departamentos!B:C,2,FALSE)</f>
        <v>13</v>
      </c>
      <c r="I606" t="s">
        <v>146</v>
      </c>
      <c r="J606">
        <f>VLOOKUP(I606,areas!B:C,2,FALSE)</f>
        <v>20</v>
      </c>
      <c r="K606" t="s">
        <v>99</v>
      </c>
      <c r="L606">
        <f>VLOOKUP(K606,direcciones!B:C,2,FALSE)</f>
        <v>3</v>
      </c>
      <c r="M606" t="s">
        <v>2656</v>
      </c>
      <c r="N606" t="s">
        <v>243</v>
      </c>
      <c r="O606" t="s">
        <v>78</v>
      </c>
      <c r="P606">
        <f>VLOOKUP(O606,plazas!C:G,5,FALSE)</f>
        <v>8</v>
      </c>
      <c r="Q606" t="s">
        <v>2657</v>
      </c>
      <c r="R606" t="s">
        <v>2658</v>
      </c>
      <c r="S606" t="s">
        <v>33</v>
      </c>
      <c r="V606" t="s">
        <v>59</v>
      </c>
      <c r="W606">
        <v>9622151112</v>
      </c>
      <c r="AA606" t="s">
        <v>2659</v>
      </c>
      <c r="AB606" t="s">
        <v>2660</v>
      </c>
      <c r="AC606" t="s">
        <v>2661</v>
      </c>
      <c r="AD606">
        <v>30793</v>
      </c>
      <c r="AE606" t="s">
        <v>86</v>
      </c>
      <c r="AF606" t="e">
        <f>VLOOKUP(AE606,empresas!B:D,3,FALSE)</f>
        <v>#N/A</v>
      </c>
    </row>
    <row r="607" spans="1:32" hidden="1" x14ac:dyDescent="0.25">
      <c r="A607" t="str">
        <f t="shared" si="9"/>
        <v>UPDATE operadores set no_empleado='15092', departamento_id=12, area_id=5,  direccion_id=1, estado='Activo', telefono='6121835638', rfc='SINL860213UW0', calle='JALISCO E GOMEZ FARIAS Y HEROES DE INDEPENDENCIA', colonia='PUEBLO NUEVO', cp='23097' WHERE id=;</v>
      </c>
      <c r="C607">
        <v>15092</v>
      </c>
      <c r="D607" t="s">
        <v>2662</v>
      </c>
      <c r="E607" t="s">
        <v>65</v>
      </c>
      <c r="F607" t="s">
        <v>65</v>
      </c>
      <c r="G607" t="s">
        <v>27</v>
      </c>
      <c r="H607">
        <f>VLOOKUP(G607,departamentos!B:C,2,FALSE)</f>
        <v>12</v>
      </c>
      <c r="I607" t="s">
        <v>28</v>
      </c>
      <c r="J607">
        <f>VLOOKUP(I607,areas!B:C,2,FALSE)</f>
        <v>5</v>
      </c>
      <c r="K607" t="s">
        <v>28</v>
      </c>
      <c r="L607">
        <f>VLOOKUP(K607,direcciones!B:C,2,FALSE)</f>
        <v>1</v>
      </c>
      <c r="M607" t="s">
        <v>29</v>
      </c>
      <c r="N607" t="s">
        <v>52</v>
      </c>
      <c r="O607" t="s">
        <v>53</v>
      </c>
      <c r="P607">
        <f>VLOOKUP(O607,plazas!C:G,5,FALSE)</f>
        <v>1</v>
      </c>
      <c r="R607" t="s">
        <v>2663</v>
      </c>
      <c r="S607" t="s">
        <v>69</v>
      </c>
      <c r="T607" t="s">
        <v>70</v>
      </c>
      <c r="U607" t="s">
        <v>71</v>
      </c>
      <c r="V607" t="s">
        <v>59</v>
      </c>
      <c r="W607">
        <v>6121835638</v>
      </c>
      <c r="AA607" t="s">
        <v>2664</v>
      </c>
      <c r="AB607" t="s">
        <v>2665</v>
      </c>
      <c r="AC607" t="s">
        <v>2666</v>
      </c>
      <c r="AD607">
        <v>23097</v>
      </c>
      <c r="AE607" t="s">
        <v>75</v>
      </c>
      <c r="AF607" t="e">
        <f>VLOOKUP(AE607,empresas!B:D,3,FALSE)</f>
        <v>#N/A</v>
      </c>
    </row>
    <row r="608" spans="1:32" hidden="1" x14ac:dyDescent="0.25">
      <c r="A608" t="str">
        <f t="shared" si="9"/>
        <v>UPDATE operadores set no_empleado='15436', departamento_id=12, area_id=5,  direccion_id=1, estado='Baja', telefono='3322006602', rfc='GAVL890305N89', calle='PRIV SAUL RODILES', colonia='CONSTITUCION', cp='45180' WHERE id=;</v>
      </c>
      <c r="C608">
        <v>15436</v>
      </c>
      <c r="D608" t="s">
        <v>2671</v>
      </c>
      <c r="E608" t="s">
        <v>26</v>
      </c>
      <c r="F608" t="s">
        <v>26</v>
      </c>
      <c r="G608" t="s">
        <v>27</v>
      </c>
      <c r="H608">
        <f>VLOOKUP(G608,departamentos!B:C,2,FALSE)</f>
        <v>12</v>
      </c>
      <c r="I608" t="s">
        <v>28</v>
      </c>
      <c r="J608">
        <f>VLOOKUP(I608,areas!B:C,2,FALSE)</f>
        <v>5</v>
      </c>
      <c r="K608" t="s">
        <v>28</v>
      </c>
      <c r="L608">
        <f>VLOOKUP(K608,direcciones!B:C,2,FALSE)</f>
        <v>1</v>
      </c>
      <c r="M608" t="s">
        <v>133</v>
      </c>
      <c r="N608" t="s">
        <v>134</v>
      </c>
      <c r="O608" t="s">
        <v>41</v>
      </c>
      <c r="P608">
        <f>VLOOKUP(O608,plazas!C:G,5,FALSE)</f>
        <v>3</v>
      </c>
      <c r="R608" t="s">
        <v>2672</v>
      </c>
      <c r="S608" t="s">
        <v>33</v>
      </c>
      <c r="V608" t="s">
        <v>34</v>
      </c>
      <c r="W608">
        <v>3322006602</v>
      </c>
      <c r="AA608" t="s">
        <v>2673</v>
      </c>
      <c r="AB608" t="s">
        <v>2674</v>
      </c>
      <c r="AC608" t="s">
        <v>1287</v>
      </c>
      <c r="AD608">
        <v>45180</v>
      </c>
      <c r="AE608" t="s">
        <v>178</v>
      </c>
      <c r="AF608" t="e">
        <f>VLOOKUP(AE608,empresas!B:D,3,FALSE)</f>
        <v>#N/A</v>
      </c>
    </row>
    <row r="609" spans="1:32" hidden="1" x14ac:dyDescent="0.25">
      <c r="A609" t="str">
        <f t="shared" si="9"/>
        <v>UPDATE operadores set no_empleado='18426', departamento_id=105, area_id=19,  direccion_id=3, estado='Activo', telefono='624 219 0128', rfc='PEFL0306287G9', calle='LOS MANGOS', colonia='VISTA HERMOSA', cp='23437' WHERE id=;</v>
      </c>
      <c r="C609">
        <v>18426</v>
      </c>
      <c r="D609" t="s">
        <v>2675</v>
      </c>
      <c r="E609" t="s">
        <v>249</v>
      </c>
      <c r="F609" t="s">
        <v>26</v>
      </c>
      <c r="G609" t="s">
        <v>97</v>
      </c>
      <c r="H609">
        <f>VLOOKUP(G609,departamentos!B:C,2,FALSE)</f>
        <v>105</v>
      </c>
      <c r="I609" t="s">
        <v>98</v>
      </c>
      <c r="J609">
        <f>VLOOKUP(I609,areas!B:C,2,FALSE)</f>
        <v>19</v>
      </c>
      <c r="K609" t="s">
        <v>99</v>
      </c>
      <c r="L609">
        <f>VLOOKUP(K609,direcciones!B:C,2,FALSE)</f>
        <v>3</v>
      </c>
      <c r="M609" t="s">
        <v>546</v>
      </c>
      <c r="N609" t="s">
        <v>547</v>
      </c>
      <c r="O609" t="s">
        <v>53</v>
      </c>
      <c r="P609">
        <f>VLOOKUP(O609,plazas!C:G,5,FALSE)</f>
        <v>1</v>
      </c>
      <c r="R609" t="s">
        <v>2676</v>
      </c>
      <c r="S609" t="s">
        <v>1668</v>
      </c>
      <c r="T609" t="s">
        <v>1669</v>
      </c>
      <c r="U609" t="s">
        <v>1670</v>
      </c>
      <c r="V609" t="s">
        <v>59</v>
      </c>
      <c r="W609" t="s">
        <v>2677</v>
      </c>
      <c r="X609">
        <v>444944</v>
      </c>
      <c r="Y609" t="s">
        <v>90</v>
      </c>
      <c r="Z609" s="1">
        <v>45982</v>
      </c>
      <c r="AA609" t="s">
        <v>2678</v>
      </c>
      <c r="AB609" t="s">
        <v>294</v>
      </c>
      <c r="AC609" t="s">
        <v>551</v>
      </c>
      <c r="AD609">
        <v>23437</v>
      </c>
      <c r="AE609" t="s">
        <v>75</v>
      </c>
      <c r="AF609" t="e">
        <f>VLOOKUP(AE609,empresas!B:D,3,FALSE)</f>
        <v>#N/A</v>
      </c>
    </row>
    <row r="610" spans="1:32" hidden="1" x14ac:dyDescent="0.25">
      <c r="A610" t="str">
        <f t="shared" si="9"/>
        <v>UPDATE operadores set no_empleado='18045', departamento_id=13, area_id=20,  direccion_id=3, estado='Activo', telefono='3317377209', rfc='NAGL770810UK1', calle='JESUS GONZALEZ', colonia='PROTERO NUEVO', cp='45680' WHERE id=;</v>
      </c>
      <c r="C610">
        <v>18045</v>
      </c>
      <c r="D610" t="s">
        <v>2712</v>
      </c>
      <c r="E610" t="s">
        <v>166</v>
      </c>
      <c r="F610" t="s">
        <v>144</v>
      </c>
      <c r="G610" t="s">
        <v>145</v>
      </c>
      <c r="H610">
        <f>VLOOKUP(G610,departamentos!B:C,2,FALSE)</f>
        <v>13</v>
      </c>
      <c r="I610" t="s">
        <v>146</v>
      </c>
      <c r="J610">
        <f>VLOOKUP(I610,areas!B:C,2,FALSE)</f>
        <v>20</v>
      </c>
      <c r="K610" t="s">
        <v>99</v>
      </c>
      <c r="L610">
        <f>VLOOKUP(K610,direcciones!B:C,2,FALSE)</f>
        <v>3</v>
      </c>
      <c r="M610" t="s">
        <v>133</v>
      </c>
      <c r="N610" t="s">
        <v>134</v>
      </c>
      <c r="O610" t="s">
        <v>41</v>
      </c>
      <c r="P610">
        <f>VLOOKUP(O610,plazas!C:G,5,FALSE)</f>
        <v>3</v>
      </c>
      <c r="R610" t="s">
        <v>2713</v>
      </c>
      <c r="S610" t="s">
        <v>2461</v>
      </c>
      <c r="U610" t="s">
        <v>2462</v>
      </c>
      <c r="V610" t="s">
        <v>59</v>
      </c>
      <c r="W610">
        <v>3317377209</v>
      </c>
      <c r="AA610" t="s">
        <v>2714</v>
      </c>
      <c r="AB610" t="s">
        <v>2715</v>
      </c>
      <c r="AC610" t="s">
        <v>2716</v>
      </c>
      <c r="AD610">
        <v>45680</v>
      </c>
      <c r="AE610" t="s">
        <v>46</v>
      </c>
      <c r="AF610" t="e">
        <f>VLOOKUP(AE610,empresas!B:D,3,FALSE)</f>
        <v>#N/A</v>
      </c>
    </row>
    <row r="611" spans="1:32" hidden="1" x14ac:dyDescent="0.25">
      <c r="A611" t="str">
        <f t="shared" si="9"/>
        <v>UPDATE operadores set no_empleado='17860', departamento_id=105, area_id=19,  direccion_id=3, estado='Baja', telefono='3223795669', rfc='ROHL010526BT6', calle='PLAYA GONGORA', colonia='PALMA REAL', cp='63737' WHERE id=;</v>
      </c>
      <c r="C611">
        <v>17860</v>
      </c>
      <c r="D611" t="s">
        <v>2717</v>
      </c>
      <c r="E611" t="s">
        <v>96</v>
      </c>
      <c r="F611" t="s">
        <v>65</v>
      </c>
      <c r="G611" t="s">
        <v>97</v>
      </c>
      <c r="H611">
        <f>VLOOKUP(G611,departamentos!B:C,2,FALSE)</f>
        <v>105</v>
      </c>
      <c r="I611" t="s">
        <v>98</v>
      </c>
      <c r="J611">
        <f>VLOOKUP(I611,areas!B:C,2,FALSE)</f>
        <v>19</v>
      </c>
      <c r="K611" t="s">
        <v>99</v>
      </c>
      <c r="L611">
        <f>VLOOKUP(K611,direcciones!B:C,2,FALSE)</f>
        <v>3</v>
      </c>
      <c r="M611" t="s">
        <v>1348</v>
      </c>
      <c r="N611" t="s">
        <v>148</v>
      </c>
      <c r="O611" t="s">
        <v>209</v>
      </c>
      <c r="P611">
        <f>VLOOKUP(O611,plazas!C:G,5,FALSE)</f>
        <v>7</v>
      </c>
      <c r="R611" t="s">
        <v>2718</v>
      </c>
      <c r="S611" t="s">
        <v>33</v>
      </c>
      <c r="V611" t="s">
        <v>34</v>
      </c>
      <c r="W611">
        <v>3223795669</v>
      </c>
      <c r="AA611" t="s">
        <v>2719</v>
      </c>
      <c r="AB611" t="s">
        <v>2720</v>
      </c>
      <c r="AC611" t="s">
        <v>2204</v>
      </c>
      <c r="AD611">
        <v>63737</v>
      </c>
      <c r="AE611" t="s">
        <v>217</v>
      </c>
      <c r="AF611">
        <f>VLOOKUP(AE611,empresas!B:D,3,FALSE)</f>
        <v>11</v>
      </c>
    </row>
    <row r="612" spans="1:32" hidden="1" x14ac:dyDescent="0.25">
      <c r="A612" t="str">
        <f t="shared" si="9"/>
        <v>UPDATE operadores set no_empleado='18423', departamento_id=105, area_id=19,  direccion_id=3, estado='Activo', telefono='6242431350', rfc='BACM8306173B3', calle='AHITI', colonia='CARIBE', cp='23477' WHERE id=;</v>
      </c>
      <c r="C612">
        <v>18423</v>
      </c>
      <c r="D612" t="s">
        <v>2743</v>
      </c>
      <c r="E612" t="s">
        <v>96</v>
      </c>
      <c r="F612" t="s">
        <v>65</v>
      </c>
      <c r="G612" t="s">
        <v>97</v>
      </c>
      <c r="H612">
        <f>VLOOKUP(G612,departamentos!B:C,2,FALSE)</f>
        <v>105</v>
      </c>
      <c r="I612" t="s">
        <v>98</v>
      </c>
      <c r="J612">
        <f>VLOOKUP(I612,areas!B:C,2,FALSE)</f>
        <v>19</v>
      </c>
      <c r="K612" t="s">
        <v>99</v>
      </c>
      <c r="L612">
        <f>VLOOKUP(K612,direcciones!B:C,2,FALSE)</f>
        <v>3</v>
      </c>
      <c r="M612" t="s">
        <v>2304</v>
      </c>
      <c r="N612" t="s">
        <v>101</v>
      </c>
      <c r="O612" t="s">
        <v>53</v>
      </c>
      <c r="P612">
        <f>VLOOKUP(O612,plazas!C:G,5,FALSE)</f>
        <v>1</v>
      </c>
      <c r="R612" t="s">
        <v>2744</v>
      </c>
      <c r="S612" t="s">
        <v>33</v>
      </c>
      <c r="V612" t="s">
        <v>59</v>
      </c>
      <c r="W612">
        <v>6242431350</v>
      </c>
      <c r="AA612" t="s">
        <v>2745</v>
      </c>
      <c r="AB612" t="s">
        <v>2746</v>
      </c>
      <c r="AC612" t="s">
        <v>1086</v>
      </c>
      <c r="AD612">
        <v>23477</v>
      </c>
      <c r="AE612" t="s">
        <v>75</v>
      </c>
      <c r="AF612" t="e">
        <f>VLOOKUP(AE612,empresas!B:D,3,FALSE)</f>
        <v>#N/A</v>
      </c>
    </row>
    <row r="613" spans="1:32" hidden="1" x14ac:dyDescent="0.25">
      <c r="A613" t="str">
        <f t="shared" si="9"/>
        <v>UPDATE operadores set no_empleado='13151', departamento_id=105, area_id=19,  direccion_id=3, estado='Activo', telefono='2281180618', rfc='ROGM860511AL7', calle='5 DE MAYO NO. 23', colonia='la cocepcion', cp='91380' WHERE id=;</v>
      </c>
      <c r="C613">
        <v>13151</v>
      </c>
      <c r="D613" t="s">
        <v>2778</v>
      </c>
      <c r="E613" t="s">
        <v>586</v>
      </c>
      <c r="F613" t="s">
        <v>116</v>
      </c>
      <c r="G613" t="s">
        <v>97</v>
      </c>
      <c r="H613">
        <f>VLOOKUP(G613,departamentos!B:C,2,FALSE)</f>
        <v>105</v>
      </c>
      <c r="I613" t="s">
        <v>98</v>
      </c>
      <c r="J613">
        <f>VLOOKUP(I613,areas!B:C,2,FALSE)</f>
        <v>19</v>
      </c>
      <c r="K613" t="s">
        <v>99</v>
      </c>
      <c r="L613">
        <f>VLOOKUP(K613,direcciones!B:C,2,FALSE)</f>
        <v>3</v>
      </c>
      <c r="M613" t="s">
        <v>2779</v>
      </c>
      <c r="N613" t="s">
        <v>30</v>
      </c>
      <c r="O613" t="s">
        <v>263</v>
      </c>
      <c r="P613">
        <f>VLOOKUP(O613,plazas!C:G,5,FALSE)</f>
        <v>9</v>
      </c>
      <c r="Q613" t="s">
        <v>2780</v>
      </c>
      <c r="R613" t="s">
        <v>2781</v>
      </c>
      <c r="S613" t="s">
        <v>375</v>
      </c>
      <c r="T613" t="s">
        <v>377</v>
      </c>
      <c r="U613" t="s">
        <v>378</v>
      </c>
      <c r="V613" t="s">
        <v>59</v>
      </c>
      <c r="W613">
        <v>2281180618</v>
      </c>
      <c r="AA613" t="s">
        <v>2783</v>
      </c>
      <c r="AB613" t="s">
        <v>2784</v>
      </c>
      <c r="AC613" t="s">
        <v>2785</v>
      </c>
      <c r="AD613">
        <v>91380</v>
      </c>
      <c r="AE613" t="s">
        <v>385</v>
      </c>
      <c r="AF613" t="e">
        <f>VLOOKUP(AE613,empresas!B:D,3,FALSE)</f>
        <v>#N/A</v>
      </c>
    </row>
    <row r="614" spans="1:32" hidden="1" x14ac:dyDescent="0.25">
      <c r="A614" t="str">
        <f t="shared" si="9"/>
        <v>UPDATE operadores set no_empleado='11900', departamento_id=103, area_id=3,  direccion_id=7, estado='Baja', telefono='5549211588', rfc='ROSM891118R63', calle='ENCINO', colonia='HIGUERAS', cp='91163' WHERE id=;</v>
      </c>
      <c r="C614">
        <v>11900</v>
      </c>
      <c r="D614" t="s">
        <v>2814</v>
      </c>
      <c r="E614" t="s">
        <v>2815</v>
      </c>
      <c r="F614" t="s">
        <v>259</v>
      </c>
      <c r="G614" t="s">
        <v>117</v>
      </c>
      <c r="H614">
        <f>VLOOKUP(G614,departamentos!B:C,2,FALSE)</f>
        <v>103</v>
      </c>
      <c r="I614" t="s">
        <v>50</v>
      </c>
      <c r="J614">
        <f>VLOOKUP(I614,areas!B:C,2,FALSE)</f>
        <v>3</v>
      </c>
      <c r="K614" t="s">
        <v>108</v>
      </c>
      <c r="L614">
        <f>VLOOKUP(K614,direcciones!B:C,2,FALSE)</f>
        <v>7</v>
      </c>
      <c r="M614" t="s">
        <v>261</v>
      </c>
      <c r="N614" t="s">
        <v>262</v>
      </c>
      <c r="O614" t="s">
        <v>263</v>
      </c>
      <c r="P614">
        <f>VLOOKUP(O614,plazas!C:G,5,FALSE)</f>
        <v>9</v>
      </c>
      <c r="Q614" t="s">
        <v>2816</v>
      </c>
      <c r="R614" t="s">
        <v>2817</v>
      </c>
      <c r="S614" t="s">
        <v>33</v>
      </c>
      <c r="V614" t="s">
        <v>34</v>
      </c>
      <c r="W614">
        <v>5549211588</v>
      </c>
      <c r="AA614" t="s">
        <v>2818</v>
      </c>
      <c r="AB614" t="s">
        <v>2819</v>
      </c>
      <c r="AC614" t="s">
        <v>2458</v>
      </c>
      <c r="AD614">
        <v>91163</v>
      </c>
      <c r="AE614" t="s">
        <v>271</v>
      </c>
      <c r="AF614">
        <f>VLOOKUP(AE614,empresas!B:D,3,FALSE)</f>
        <v>2</v>
      </c>
    </row>
    <row r="615" spans="1:32" hidden="1" x14ac:dyDescent="0.25">
      <c r="A615" t="str">
        <f t="shared" si="9"/>
        <v>UPDATE operadores set no_empleado='18393', departamento_id=12, area_id=5,  direccion_id=1, estado='Baja', telefono='3921038141', rfc='ROAM9508156B4', calle='.AGUSTIN ARREOLA', colonia='ARENAL', cp='23460' WHERE id=;</v>
      </c>
      <c r="C615">
        <v>18393</v>
      </c>
      <c r="D615" t="s">
        <v>2824</v>
      </c>
      <c r="E615" t="s">
        <v>65</v>
      </c>
      <c r="F615" t="s">
        <v>65</v>
      </c>
      <c r="G615" t="s">
        <v>27</v>
      </c>
      <c r="H615">
        <f>VLOOKUP(G615,departamentos!B:C,2,FALSE)</f>
        <v>12</v>
      </c>
      <c r="I615" t="s">
        <v>28</v>
      </c>
      <c r="J615">
        <f>VLOOKUP(I615,areas!B:C,2,FALSE)</f>
        <v>5</v>
      </c>
      <c r="K615" t="s">
        <v>28</v>
      </c>
      <c r="L615">
        <f>VLOOKUP(K615,direcciones!B:C,2,FALSE)</f>
        <v>1</v>
      </c>
      <c r="M615" t="s">
        <v>66</v>
      </c>
      <c r="N615" t="s">
        <v>67</v>
      </c>
      <c r="O615" t="s">
        <v>53</v>
      </c>
      <c r="P615">
        <f>VLOOKUP(O615,plazas!C:G,5,FALSE)</f>
        <v>1</v>
      </c>
      <c r="R615" t="s">
        <v>2825</v>
      </c>
      <c r="S615" t="s">
        <v>33</v>
      </c>
      <c r="V615" t="s">
        <v>34</v>
      </c>
      <c r="W615">
        <v>3921038141</v>
      </c>
      <c r="AA615" t="s">
        <v>2826</v>
      </c>
      <c r="AB615" t="s">
        <v>2827</v>
      </c>
      <c r="AC615" t="s">
        <v>2828</v>
      </c>
      <c r="AD615">
        <v>23460</v>
      </c>
      <c r="AE615" t="s">
        <v>75</v>
      </c>
      <c r="AF615" t="e">
        <f>VLOOKUP(AE615,empresas!B:D,3,FALSE)</f>
        <v>#N/A</v>
      </c>
    </row>
    <row r="616" spans="1:32" hidden="1" x14ac:dyDescent="0.25">
      <c r="A616" t="str">
        <f t="shared" si="9"/>
        <v>UPDATE operadores set no_empleado='18478', departamento_id=103, area_id=5,  direccion_id=7, estado='Activo', telefono='2294025443', rfc='SASM911229SAS', calle='FRAY ANDRES DE OLMOS', colonia='RAFAEL LUCIO', cp='91110' WHERE id=;</v>
      </c>
      <c r="C616">
        <v>18478</v>
      </c>
      <c r="D616" t="s">
        <v>2829</v>
      </c>
      <c r="E616" t="s">
        <v>500</v>
      </c>
      <c r="F616" t="s">
        <v>500</v>
      </c>
      <c r="G616" t="s">
        <v>117</v>
      </c>
      <c r="H616">
        <f>VLOOKUP(G616,departamentos!B:C,2,FALSE)</f>
        <v>103</v>
      </c>
      <c r="I616" t="s">
        <v>28</v>
      </c>
      <c r="J616">
        <f>VLOOKUP(I616,areas!B:C,2,FALSE)</f>
        <v>5</v>
      </c>
      <c r="K616" t="s">
        <v>108</v>
      </c>
      <c r="L616">
        <f>VLOOKUP(K616,direcciones!B:C,2,FALSE)</f>
        <v>7</v>
      </c>
      <c r="M616" t="s">
        <v>501</v>
      </c>
      <c r="N616" t="s">
        <v>262</v>
      </c>
      <c r="O616" t="s">
        <v>263</v>
      </c>
      <c r="P616">
        <f>VLOOKUP(O616,plazas!C:G,5,FALSE)</f>
        <v>9</v>
      </c>
      <c r="R616" t="s">
        <v>2830</v>
      </c>
      <c r="S616" t="s">
        <v>33</v>
      </c>
      <c r="V616" t="s">
        <v>59</v>
      </c>
      <c r="W616">
        <v>2294025443</v>
      </c>
      <c r="AA616" t="s">
        <v>2831</v>
      </c>
      <c r="AB616" t="s">
        <v>2832</v>
      </c>
      <c r="AC616" t="s">
        <v>438</v>
      </c>
      <c r="AD616">
        <v>91110</v>
      </c>
      <c r="AE616" t="s">
        <v>271</v>
      </c>
      <c r="AF616">
        <f>VLOOKUP(AE616,empresas!B:D,3,FALSE)</f>
        <v>2</v>
      </c>
    </row>
    <row r="617" spans="1:32" hidden="1" x14ac:dyDescent="0.25">
      <c r="A617" t="str">
        <f t="shared" si="9"/>
        <v>UPDATE operadores set no_empleado='15141', departamento_id=109, area_id=20,  direccion_id=3, estado='Activo', telefono='0', rfc='MOGM850915SM5', calle='MONTE SIBILLA E5 D104 COTO N', colonia='FRACC. MONTE BELLO', cp='23427' WHERE id=;</v>
      </c>
      <c r="C617">
        <v>15141</v>
      </c>
      <c r="D617" t="s">
        <v>2845</v>
      </c>
      <c r="E617" t="s">
        <v>387</v>
      </c>
      <c r="F617" t="s">
        <v>106</v>
      </c>
      <c r="G617" t="s">
        <v>388</v>
      </c>
      <c r="H617">
        <f>VLOOKUP(G617,departamentos!B:C,2,FALSE)</f>
        <v>109</v>
      </c>
      <c r="I617" t="s">
        <v>146</v>
      </c>
      <c r="J617">
        <f>VLOOKUP(I617,areas!B:C,2,FALSE)</f>
        <v>20</v>
      </c>
      <c r="K617" t="s">
        <v>99</v>
      </c>
      <c r="L617">
        <f>VLOOKUP(K617,direcciones!B:C,2,FALSE)</f>
        <v>3</v>
      </c>
      <c r="M617" t="s">
        <v>327</v>
      </c>
      <c r="N617" t="s">
        <v>67</v>
      </c>
      <c r="O617" t="s">
        <v>53</v>
      </c>
      <c r="P617">
        <f>VLOOKUP(O617,plazas!C:G,5,FALSE)</f>
        <v>1</v>
      </c>
      <c r="R617" t="s">
        <v>2846</v>
      </c>
      <c r="S617" t="s">
        <v>33</v>
      </c>
      <c r="V617" t="s">
        <v>59</v>
      </c>
      <c r="W617">
        <v>0</v>
      </c>
      <c r="AA617" t="s">
        <v>2847</v>
      </c>
      <c r="AB617" t="s">
        <v>2848</v>
      </c>
      <c r="AC617" t="s">
        <v>2849</v>
      </c>
      <c r="AD617">
        <v>23427</v>
      </c>
      <c r="AE617" t="s">
        <v>63</v>
      </c>
      <c r="AF617" t="e">
        <f>VLOOKUP(AE617,empresas!B:D,3,FALSE)</f>
        <v>#N/A</v>
      </c>
    </row>
    <row r="618" spans="1:32" hidden="1" x14ac:dyDescent="0.25">
      <c r="A618" t="e">
        <f t="shared" si="9"/>
        <v>#N/A</v>
      </c>
      <c r="C618">
        <v>17450</v>
      </c>
      <c r="D618" t="s">
        <v>2868</v>
      </c>
      <c r="E618" t="s">
        <v>2869</v>
      </c>
      <c r="F618" t="s">
        <v>518</v>
      </c>
      <c r="G618" t="s">
        <v>2870</v>
      </c>
      <c r="H618" t="e">
        <f>VLOOKUP(G618,departamentos!B:C,2,FALSE)</f>
        <v>#N/A</v>
      </c>
      <c r="I618" t="s">
        <v>50</v>
      </c>
      <c r="J618">
        <f>VLOOKUP(I618,areas!B:C,2,FALSE)</f>
        <v>3</v>
      </c>
      <c r="K618" t="s">
        <v>456</v>
      </c>
      <c r="L618">
        <f>VLOOKUP(K618,direcciones!B:C,2,FALSE)</f>
        <v>4</v>
      </c>
      <c r="M618" t="s">
        <v>133</v>
      </c>
      <c r="N618" t="s">
        <v>30</v>
      </c>
      <c r="O618" t="s">
        <v>209</v>
      </c>
      <c r="P618">
        <f>VLOOKUP(O618,plazas!C:G,5,FALSE)</f>
        <v>7</v>
      </c>
      <c r="R618" t="s">
        <v>2871</v>
      </c>
      <c r="S618" t="s">
        <v>33</v>
      </c>
      <c r="V618" t="s">
        <v>34</v>
      </c>
      <c r="W618" t="s">
        <v>2872</v>
      </c>
      <c r="AA618" t="s">
        <v>2873</v>
      </c>
      <c r="AB618" t="s">
        <v>2874</v>
      </c>
      <c r="AC618" t="s">
        <v>2875</v>
      </c>
      <c r="AD618">
        <v>48280</v>
      </c>
      <c r="AE618" t="s">
        <v>217</v>
      </c>
      <c r="AF618">
        <f>VLOOKUP(AE618,empresas!B:D,3,FALSE)</f>
        <v>11</v>
      </c>
    </row>
    <row r="619" spans="1:32" hidden="1" x14ac:dyDescent="0.25">
      <c r="A619" t="str">
        <f t="shared" si="9"/>
        <v>UPDATE operadores set no_empleado='17491', departamento_id=105, area_id=20,  direccion_id=3, estado='Activo', telefono='6131241271', rfc='AURM900202D31', calle='IMPERIO MAYA', colonia='FRACCIONAMIENTO IMPERIAL', cp='23920' WHERE id=;</v>
      </c>
      <c r="C619">
        <v>17491</v>
      </c>
      <c r="D619" t="s">
        <v>2221</v>
      </c>
      <c r="E619" t="s">
        <v>278</v>
      </c>
      <c r="F619" t="s">
        <v>279</v>
      </c>
      <c r="G619" t="s">
        <v>97</v>
      </c>
      <c r="H619">
        <f>VLOOKUP(G619,departamentos!B:C,2,FALSE)</f>
        <v>105</v>
      </c>
      <c r="I619" t="s">
        <v>146</v>
      </c>
      <c r="J619">
        <f>VLOOKUP(I619,areas!B:C,2,FALSE)</f>
        <v>20</v>
      </c>
      <c r="K619" t="s">
        <v>99</v>
      </c>
      <c r="L619">
        <f>VLOOKUP(K619,direcciones!B:C,2,FALSE)</f>
        <v>3</v>
      </c>
      <c r="M619" t="s">
        <v>2876</v>
      </c>
      <c r="N619" t="s">
        <v>2219</v>
      </c>
      <c r="O619" t="s">
        <v>53</v>
      </c>
      <c r="P619">
        <f>VLOOKUP(O619,plazas!C:G,5,FALSE)</f>
        <v>1</v>
      </c>
      <c r="Q619" t="s">
        <v>2222</v>
      </c>
      <c r="R619" t="s">
        <v>2223</v>
      </c>
      <c r="S619" t="s">
        <v>33</v>
      </c>
      <c r="V619" t="s">
        <v>59</v>
      </c>
      <c r="W619">
        <v>6131241271</v>
      </c>
      <c r="AA619" t="s">
        <v>2877</v>
      </c>
      <c r="AB619" t="s">
        <v>2878</v>
      </c>
      <c r="AC619" t="s">
        <v>2879</v>
      </c>
      <c r="AD619">
        <v>23920</v>
      </c>
      <c r="AE619" t="s">
        <v>75</v>
      </c>
      <c r="AF619" t="e">
        <f>VLOOKUP(AE619,empresas!B:D,3,FALSE)</f>
        <v>#N/A</v>
      </c>
    </row>
    <row r="620" spans="1:32" hidden="1" x14ac:dyDescent="0.25">
      <c r="A620" t="str">
        <f t="shared" si="9"/>
        <v>UPDATE operadores set no_empleado='17491', departamento_id=105, area_id=20,  direccion_id=3, estado='Activo', telefono='6151614001', rfc='AURM900202D31', calle='IMPERIO MAYA', colonia='FRACCIONAMIENTO IMPERIAL', cp='23920' WHERE id=;</v>
      </c>
      <c r="C620">
        <v>17491</v>
      </c>
      <c r="D620" t="s">
        <v>2221</v>
      </c>
      <c r="E620" t="s">
        <v>278</v>
      </c>
      <c r="F620" t="s">
        <v>279</v>
      </c>
      <c r="G620" t="s">
        <v>97</v>
      </c>
      <c r="H620">
        <f>VLOOKUP(G620,departamentos!B:C,2,FALSE)</f>
        <v>105</v>
      </c>
      <c r="I620" t="s">
        <v>146</v>
      </c>
      <c r="J620">
        <f>VLOOKUP(I620,areas!B:C,2,FALSE)</f>
        <v>20</v>
      </c>
      <c r="K620" t="s">
        <v>99</v>
      </c>
      <c r="L620">
        <f>VLOOKUP(K620,direcciones!B:C,2,FALSE)</f>
        <v>3</v>
      </c>
      <c r="M620" t="s">
        <v>2876</v>
      </c>
      <c r="N620" t="s">
        <v>2219</v>
      </c>
      <c r="O620" t="s">
        <v>53</v>
      </c>
      <c r="P620">
        <f>VLOOKUP(O620,plazas!C:G,5,FALSE)</f>
        <v>1</v>
      </c>
      <c r="Q620" t="s">
        <v>2222</v>
      </c>
      <c r="R620" t="s">
        <v>2223</v>
      </c>
      <c r="S620" t="s">
        <v>33</v>
      </c>
      <c r="V620" t="s">
        <v>59</v>
      </c>
      <c r="W620">
        <v>6151614001</v>
      </c>
      <c r="AA620" t="s">
        <v>2877</v>
      </c>
      <c r="AB620" t="s">
        <v>2878</v>
      </c>
      <c r="AC620" t="s">
        <v>2879</v>
      </c>
      <c r="AD620">
        <v>23920</v>
      </c>
      <c r="AE620" t="s">
        <v>75</v>
      </c>
      <c r="AF620" t="e">
        <f>VLOOKUP(AE620,empresas!B:D,3,FALSE)</f>
        <v>#N/A</v>
      </c>
    </row>
    <row r="621" spans="1:32" hidden="1" x14ac:dyDescent="0.25">
      <c r="A621" t="str">
        <f t="shared" si="9"/>
        <v>UPDATE operadores set no_empleado='12248', departamento_id=12, area_id=5,  direccion_id=1, estado='Baja', telefono='2282857430', rfc='LAZM9104097E3', calle='CAOBA', colonia='FRESNO', cp='91315' WHERE id=;</v>
      </c>
      <c r="C621">
        <v>12248</v>
      </c>
      <c r="D621" t="s">
        <v>2890</v>
      </c>
      <c r="E621" t="s">
        <v>65</v>
      </c>
      <c r="F621" t="s">
        <v>65</v>
      </c>
      <c r="G621" t="s">
        <v>27</v>
      </c>
      <c r="H621">
        <f>VLOOKUP(G621,departamentos!B:C,2,FALSE)</f>
        <v>12</v>
      </c>
      <c r="I621" t="s">
        <v>28</v>
      </c>
      <c r="J621">
        <f>VLOOKUP(I621,areas!B:C,2,FALSE)</f>
        <v>5</v>
      </c>
      <c r="K621" t="s">
        <v>28</v>
      </c>
      <c r="L621">
        <f>VLOOKUP(K621,direcciones!B:C,2,FALSE)</f>
        <v>1</v>
      </c>
      <c r="M621" t="s">
        <v>29</v>
      </c>
      <c r="N621" t="s">
        <v>262</v>
      </c>
      <c r="O621" t="s">
        <v>263</v>
      </c>
      <c r="P621">
        <f>VLOOKUP(O621,plazas!C:G,5,FALSE)</f>
        <v>9</v>
      </c>
      <c r="Q621" t="s">
        <v>2891</v>
      </c>
      <c r="R621" t="s">
        <v>2892</v>
      </c>
      <c r="S621" t="s">
        <v>33</v>
      </c>
      <c r="V621" t="s">
        <v>34</v>
      </c>
      <c r="W621">
        <v>2282857430</v>
      </c>
      <c r="X621" t="s">
        <v>2893</v>
      </c>
      <c r="Y621" t="s">
        <v>660</v>
      </c>
      <c r="Z621" s="1">
        <v>45219</v>
      </c>
      <c r="AA621" t="s">
        <v>2894</v>
      </c>
      <c r="AB621" t="s">
        <v>2895</v>
      </c>
      <c r="AC621" t="s">
        <v>1838</v>
      </c>
      <c r="AD621">
        <v>91315</v>
      </c>
      <c r="AE621" t="s">
        <v>271</v>
      </c>
      <c r="AF621">
        <f>VLOOKUP(AE621,empresas!B:D,3,FALSE)</f>
        <v>2</v>
      </c>
    </row>
    <row r="622" spans="1:32" hidden="1" x14ac:dyDescent="0.25">
      <c r="A622" t="str">
        <f t="shared" si="9"/>
        <v>UPDATE operadores set no_empleado='17879', departamento_id=105, area_id=19,  direccion_id=3, estado='Activo', telefono='3223526002', rfc='IAPM890707829', calle='DURANGO LL', colonia='MOJONERAS', cp='48290' WHERE id=;</v>
      </c>
      <c r="C622">
        <v>17879</v>
      </c>
      <c r="D622" t="s">
        <v>2903</v>
      </c>
      <c r="E622" t="s">
        <v>586</v>
      </c>
      <c r="F622" t="s">
        <v>116</v>
      </c>
      <c r="G622" t="s">
        <v>97</v>
      </c>
      <c r="H622">
        <f>VLOOKUP(G622,departamentos!B:C,2,FALSE)</f>
        <v>105</v>
      </c>
      <c r="I622" t="s">
        <v>98</v>
      </c>
      <c r="J622">
        <f>VLOOKUP(I622,areas!B:C,2,FALSE)</f>
        <v>19</v>
      </c>
      <c r="K622" t="s">
        <v>99</v>
      </c>
      <c r="L622">
        <f>VLOOKUP(K622,direcciones!B:C,2,FALSE)</f>
        <v>3</v>
      </c>
      <c r="M622" t="s">
        <v>2904</v>
      </c>
      <c r="N622" t="s">
        <v>243</v>
      </c>
      <c r="O622" t="s">
        <v>209</v>
      </c>
      <c r="P622">
        <f>VLOOKUP(O622,plazas!C:G,5,FALSE)</f>
        <v>7</v>
      </c>
      <c r="R622" t="s">
        <v>2905</v>
      </c>
      <c r="S622" t="s">
        <v>289</v>
      </c>
      <c r="T622" t="s">
        <v>290</v>
      </c>
      <c r="U622" t="s">
        <v>291</v>
      </c>
      <c r="V622" t="s">
        <v>59</v>
      </c>
      <c r="W622">
        <v>3223526002</v>
      </c>
      <c r="AA622" t="s">
        <v>2906</v>
      </c>
      <c r="AB622" t="s">
        <v>2907</v>
      </c>
      <c r="AC622" t="s">
        <v>2908</v>
      </c>
      <c r="AD622">
        <v>48290</v>
      </c>
      <c r="AE622" t="s">
        <v>217</v>
      </c>
      <c r="AF622">
        <f>VLOOKUP(AE622,empresas!B:D,3,FALSE)</f>
        <v>11</v>
      </c>
    </row>
    <row r="623" spans="1:32" hidden="1" x14ac:dyDescent="0.25">
      <c r="A623" t="str">
        <f t="shared" si="9"/>
        <v>UPDATE operadores set no_empleado='17279', departamento_id=13, area_id=20,  direccion_id=3, estado='Baja', telefono='55 2555 7628', rfc='AUIM840202LN2', calle='CALLE GUANAJUATO', colonia='LOMAS DE LA CRUZ', cp='23447' WHERE id=;</v>
      </c>
      <c r="C623">
        <v>17279</v>
      </c>
      <c r="D623" t="s">
        <v>2909</v>
      </c>
      <c r="E623" t="s">
        <v>143</v>
      </c>
      <c r="F623" t="s">
        <v>144</v>
      </c>
      <c r="G623" t="s">
        <v>145</v>
      </c>
      <c r="H623">
        <f>VLOOKUP(G623,departamentos!B:C,2,FALSE)</f>
        <v>13</v>
      </c>
      <c r="I623" t="s">
        <v>146</v>
      </c>
      <c r="J623">
        <f>VLOOKUP(I623,areas!B:C,2,FALSE)</f>
        <v>20</v>
      </c>
      <c r="K623" t="s">
        <v>99</v>
      </c>
      <c r="L623">
        <f>VLOOKUP(K623,direcciones!B:C,2,FALSE)</f>
        <v>3</v>
      </c>
      <c r="M623" t="s">
        <v>327</v>
      </c>
      <c r="N623" t="s">
        <v>67</v>
      </c>
      <c r="O623" t="s">
        <v>53</v>
      </c>
      <c r="P623">
        <f>VLOOKUP(O623,plazas!C:G,5,FALSE)</f>
        <v>1</v>
      </c>
      <c r="Q623" t="s">
        <v>2910</v>
      </c>
      <c r="R623" t="s">
        <v>2917</v>
      </c>
      <c r="S623" t="s">
        <v>33</v>
      </c>
      <c r="V623" t="s">
        <v>34</v>
      </c>
      <c r="W623" t="s">
        <v>2912</v>
      </c>
      <c r="X623" t="s">
        <v>2913</v>
      </c>
      <c r="Y623" t="s">
        <v>435</v>
      </c>
      <c r="Z623" s="1">
        <v>46431</v>
      </c>
      <c r="AA623" t="s">
        <v>2914</v>
      </c>
      <c r="AB623" t="s">
        <v>2915</v>
      </c>
      <c r="AC623" t="s">
        <v>2916</v>
      </c>
      <c r="AD623">
        <v>23447</v>
      </c>
      <c r="AE623" t="s">
        <v>63</v>
      </c>
      <c r="AF623" t="e">
        <f>VLOOKUP(AE623,empresas!B:D,3,FALSE)</f>
        <v>#N/A</v>
      </c>
    </row>
    <row r="624" spans="1:32" hidden="1" x14ac:dyDescent="0.25">
      <c r="A624" t="str">
        <f t="shared" si="9"/>
        <v>UPDATE operadores set no_empleado='17997', departamento_id=12, area_id=5,  direccion_id=1, estado='Activo', telefono='5534586594', rfc='COQM9508162J6', calle='AV DE LOS ALAMOS', colonia='LA PRADERA', cp='91637' WHERE id=;</v>
      </c>
      <c r="C624">
        <v>17997</v>
      </c>
      <c r="D624" t="s">
        <v>2918</v>
      </c>
      <c r="E624" t="s">
        <v>26</v>
      </c>
      <c r="F624" t="s">
        <v>26</v>
      </c>
      <c r="G624" t="s">
        <v>27</v>
      </c>
      <c r="H624">
        <f>VLOOKUP(G624,departamentos!B:C,2,FALSE)</f>
        <v>12</v>
      </c>
      <c r="I624" t="s">
        <v>28</v>
      </c>
      <c r="J624">
        <f>VLOOKUP(I624,areas!B:C,2,FALSE)</f>
        <v>5</v>
      </c>
      <c r="K624" t="s">
        <v>28</v>
      </c>
      <c r="L624">
        <f>VLOOKUP(K624,direcciones!B:C,2,FALSE)</f>
        <v>1</v>
      </c>
      <c r="M624" t="s">
        <v>29</v>
      </c>
      <c r="N624" t="s">
        <v>262</v>
      </c>
      <c r="O624" t="s">
        <v>263</v>
      </c>
      <c r="P624">
        <f>VLOOKUP(O624,plazas!C:G,5,FALSE)</f>
        <v>9</v>
      </c>
      <c r="R624" t="s">
        <v>2919</v>
      </c>
      <c r="S624" t="s">
        <v>511</v>
      </c>
      <c r="T624" t="s">
        <v>512</v>
      </c>
      <c r="U624" t="s">
        <v>513</v>
      </c>
      <c r="V624" t="s">
        <v>59</v>
      </c>
      <c r="W624">
        <v>5534586594</v>
      </c>
      <c r="AA624" t="s">
        <v>2920</v>
      </c>
      <c r="AB624" t="s">
        <v>2921</v>
      </c>
      <c r="AC624" t="s">
        <v>2922</v>
      </c>
      <c r="AD624">
        <v>91637</v>
      </c>
      <c r="AE624" t="s">
        <v>271</v>
      </c>
      <c r="AF624">
        <f>VLOOKUP(AE624,empresas!B:D,3,FALSE)</f>
        <v>2</v>
      </c>
    </row>
    <row r="625" spans="1:32" hidden="1" x14ac:dyDescent="0.25">
      <c r="A625" t="str">
        <f t="shared" si="9"/>
        <v>UPDATE operadores set no_empleado='12277', departamento_id=105, area_id=19,  direccion_id=3, estado='Activo', telefono='2288331405', rfc='GAGM961105L16', calle='AGUA MARINA', colonia='LOMA DE SEDEÑO', cp='91300' WHERE id=;</v>
      </c>
      <c r="C625">
        <v>12277</v>
      </c>
      <c r="D625" t="s">
        <v>2923</v>
      </c>
      <c r="E625" t="s">
        <v>586</v>
      </c>
      <c r="F625" t="s">
        <v>116</v>
      </c>
      <c r="G625" t="s">
        <v>97</v>
      </c>
      <c r="H625">
        <f>VLOOKUP(G625,departamentos!B:C,2,FALSE)</f>
        <v>105</v>
      </c>
      <c r="I625" t="s">
        <v>98</v>
      </c>
      <c r="J625">
        <f>VLOOKUP(I625,areas!B:C,2,FALSE)</f>
        <v>19</v>
      </c>
      <c r="K625" t="s">
        <v>99</v>
      </c>
      <c r="L625">
        <f>VLOOKUP(K625,direcciones!B:C,2,FALSE)</f>
        <v>3</v>
      </c>
      <c r="M625" t="s">
        <v>2924</v>
      </c>
      <c r="N625" t="s">
        <v>148</v>
      </c>
      <c r="O625" t="s">
        <v>263</v>
      </c>
      <c r="P625">
        <f>VLOOKUP(O625,plazas!C:G,5,FALSE)</f>
        <v>9</v>
      </c>
      <c r="Q625" t="s">
        <v>2925</v>
      </c>
      <c r="R625" t="s">
        <v>2926</v>
      </c>
      <c r="S625" t="s">
        <v>812</v>
      </c>
      <c r="T625" t="s">
        <v>813</v>
      </c>
      <c r="U625" t="s">
        <v>814</v>
      </c>
      <c r="V625" t="s">
        <v>59</v>
      </c>
      <c r="W625">
        <v>2288331405</v>
      </c>
      <c r="AA625" t="s">
        <v>2928</v>
      </c>
      <c r="AB625" t="s">
        <v>2929</v>
      </c>
      <c r="AC625" t="s">
        <v>2889</v>
      </c>
      <c r="AD625">
        <v>91300</v>
      </c>
      <c r="AE625" t="s">
        <v>385</v>
      </c>
      <c r="AF625" t="e">
        <f>VLOOKUP(AE625,empresas!B:D,3,FALSE)</f>
        <v>#N/A</v>
      </c>
    </row>
    <row r="626" spans="1:32" hidden="1" x14ac:dyDescent="0.25">
      <c r="A626" t="str">
        <f t="shared" si="9"/>
        <v>UPDATE operadores set no_empleado='11789', departamento_id=105, area_id=20,  direccion_id=3, estado='Activo', telefono='6121272723', rfc='ROLM830522RX5', calle='DE LA CUERA 420', colonia='CAMINO REAL', cp='23088' WHERE id=;</v>
      </c>
      <c r="C626">
        <v>11789</v>
      </c>
      <c r="D626" t="s">
        <v>2596</v>
      </c>
      <c r="E626" t="s">
        <v>219</v>
      </c>
      <c r="F626" t="s">
        <v>116</v>
      </c>
      <c r="G626" t="s">
        <v>97</v>
      </c>
      <c r="H626">
        <f>VLOOKUP(G626,departamentos!B:C,2,FALSE)</f>
        <v>105</v>
      </c>
      <c r="I626" t="s">
        <v>146</v>
      </c>
      <c r="J626">
        <f>VLOOKUP(I626,areas!B:C,2,FALSE)</f>
        <v>20</v>
      </c>
      <c r="K626" t="s">
        <v>99</v>
      </c>
      <c r="L626">
        <f>VLOOKUP(K626,direcciones!B:C,2,FALSE)</f>
        <v>3</v>
      </c>
      <c r="M626" t="s">
        <v>51</v>
      </c>
      <c r="N626" t="s">
        <v>52</v>
      </c>
      <c r="O626" t="s">
        <v>53</v>
      </c>
      <c r="P626">
        <f>VLOOKUP(O626,plazas!C:G,5,FALSE)</f>
        <v>1</v>
      </c>
      <c r="Q626" t="s">
        <v>2597</v>
      </c>
      <c r="R626" t="s">
        <v>2598</v>
      </c>
      <c r="S626" t="s">
        <v>33</v>
      </c>
      <c r="V626" t="s">
        <v>59</v>
      </c>
      <c r="W626">
        <v>6121272723</v>
      </c>
      <c r="AA626" t="s">
        <v>2943</v>
      </c>
      <c r="AB626" t="s">
        <v>2944</v>
      </c>
      <c r="AC626" t="s">
        <v>728</v>
      </c>
      <c r="AD626">
        <v>23088</v>
      </c>
      <c r="AE626" t="s">
        <v>75</v>
      </c>
      <c r="AF626" t="e">
        <f>VLOOKUP(AE626,empresas!B:D,3,FALSE)</f>
        <v>#N/A</v>
      </c>
    </row>
    <row r="627" spans="1:32" hidden="1" x14ac:dyDescent="0.25">
      <c r="A627" t="str">
        <f t="shared" si="9"/>
        <v>UPDATE operadores set no_empleado='17489', departamento_id=105, area_id=19,  direccion_id=3, estado='Activo', telefono='9622933838', rfc='GOMM0306165N2', calle='AND FCO VILLA Y AV LAZARO', colonia='FRACC LOMA BONITA', cp='30725' WHERE id=;</v>
      </c>
      <c r="C627">
        <v>17489</v>
      </c>
      <c r="D627" t="s">
        <v>2945</v>
      </c>
      <c r="E627" t="s">
        <v>249</v>
      </c>
      <c r="F627" t="s">
        <v>26</v>
      </c>
      <c r="G627" t="s">
        <v>97</v>
      </c>
      <c r="H627">
        <f>VLOOKUP(G627,departamentos!B:C,2,FALSE)</f>
        <v>105</v>
      </c>
      <c r="I627" t="s">
        <v>98</v>
      </c>
      <c r="J627">
        <f>VLOOKUP(I627,areas!B:C,2,FALSE)</f>
        <v>19</v>
      </c>
      <c r="K627" t="s">
        <v>99</v>
      </c>
      <c r="L627">
        <f>VLOOKUP(K627,direcciones!B:C,2,FALSE)</f>
        <v>3</v>
      </c>
      <c r="M627" t="s">
        <v>911</v>
      </c>
      <c r="N627" t="s">
        <v>30</v>
      </c>
      <c r="O627" t="s">
        <v>78</v>
      </c>
      <c r="P627">
        <f>VLOOKUP(O627,plazas!C:G,5,FALSE)</f>
        <v>8</v>
      </c>
      <c r="R627" t="s">
        <v>2946</v>
      </c>
      <c r="S627" t="s">
        <v>493</v>
      </c>
      <c r="T627" t="s">
        <v>494</v>
      </c>
      <c r="U627" t="s">
        <v>495</v>
      </c>
      <c r="V627" t="s">
        <v>59</v>
      </c>
      <c r="W627">
        <v>9622933838</v>
      </c>
      <c r="AA627" t="s">
        <v>2947</v>
      </c>
      <c r="AB627" t="s">
        <v>2948</v>
      </c>
      <c r="AC627" t="s">
        <v>2949</v>
      </c>
      <c r="AD627">
        <v>30725</v>
      </c>
      <c r="AE627" t="s">
        <v>86</v>
      </c>
      <c r="AF627" t="e">
        <f>VLOOKUP(AE627,empresas!B:D,3,FALSE)</f>
        <v>#N/A</v>
      </c>
    </row>
    <row r="628" spans="1:32" hidden="1" x14ac:dyDescent="0.25">
      <c r="A628" t="str">
        <f t="shared" si="9"/>
        <v>UPDATE operadores set no_empleado='17849', departamento_id=13, area_id=20,  direccion_id=3, estado='Activo', telefono='6121491449', rfc='ZAGM910713QJ3', calle='KALAL', colonia='PERLA DEL GOLFO', cp='23088' WHERE id=;</v>
      </c>
      <c r="C628">
        <v>17849</v>
      </c>
      <c r="D628" t="s">
        <v>2950</v>
      </c>
      <c r="E628" t="s">
        <v>2127</v>
      </c>
      <c r="F628" t="s">
        <v>144</v>
      </c>
      <c r="G628" t="s">
        <v>145</v>
      </c>
      <c r="H628">
        <f>VLOOKUP(G628,departamentos!B:C,2,FALSE)</f>
        <v>13</v>
      </c>
      <c r="I628" t="s">
        <v>146</v>
      </c>
      <c r="J628">
        <f>VLOOKUP(I628,areas!B:C,2,FALSE)</f>
        <v>20</v>
      </c>
      <c r="K628" t="s">
        <v>99</v>
      </c>
      <c r="L628">
        <f>VLOOKUP(K628,direcciones!B:C,2,FALSE)</f>
        <v>3</v>
      </c>
      <c r="M628" t="s">
        <v>2168</v>
      </c>
      <c r="N628" t="s">
        <v>1465</v>
      </c>
      <c r="O628" t="s">
        <v>53</v>
      </c>
      <c r="P628">
        <f>VLOOKUP(O628,plazas!C:G,5,FALSE)</f>
        <v>1</v>
      </c>
      <c r="Q628" t="s">
        <v>2951</v>
      </c>
      <c r="R628" t="s">
        <v>2952</v>
      </c>
      <c r="S628" t="s">
        <v>33</v>
      </c>
      <c r="V628" t="s">
        <v>59</v>
      </c>
      <c r="W628">
        <v>6121491449</v>
      </c>
      <c r="AA628" t="s">
        <v>2953</v>
      </c>
      <c r="AB628" t="s">
        <v>2954</v>
      </c>
      <c r="AC628" t="s">
        <v>2297</v>
      </c>
      <c r="AD628">
        <v>23088</v>
      </c>
      <c r="AE628" t="s">
        <v>63</v>
      </c>
      <c r="AF628" t="e">
        <f>VLOOKUP(AE628,empresas!B:D,3,FALSE)</f>
        <v>#N/A</v>
      </c>
    </row>
    <row r="629" spans="1:32" hidden="1" x14ac:dyDescent="0.25">
      <c r="A629" t="str">
        <f t="shared" si="9"/>
        <v>UPDATE operadores set no_empleado='17849', departamento_id=13, area_id=20,  direccion_id=3, estado='Activo', telefono='6241594016', rfc='ZAGM910713QJ3', calle='KALAL', colonia='PERLA DEL GOLFO', cp='23088' WHERE id=;</v>
      </c>
      <c r="C629">
        <v>17849</v>
      </c>
      <c r="D629" t="s">
        <v>2950</v>
      </c>
      <c r="E629" t="s">
        <v>2127</v>
      </c>
      <c r="F629" t="s">
        <v>144</v>
      </c>
      <c r="G629" t="s">
        <v>145</v>
      </c>
      <c r="H629">
        <f>VLOOKUP(G629,departamentos!B:C,2,FALSE)</f>
        <v>13</v>
      </c>
      <c r="I629" t="s">
        <v>146</v>
      </c>
      <c r="J629">
        <f>VLOOKUP(I629,areas!B:C,2,FALSE)</f>
        <v>20</v>
      </c>
      <c r="K629" t="s">
        <v>99</v>
      </c>
      <c r="L629">
        <f>VLOOKUP(K629,direcciones!B:C,2,FALSE)</f>
        <v>3</v>
      </c>
      <c r="M629" t="s">
        <v>2168</v>
      </c>
      <c r="N629" t="s">
        <v>1465</v>
      </c>
      <c r="O629" t="s">
        <v>53</v>
      </c>
      <c r="P629">
        <f>VLOOKUP(O629,plazas!C:G,5,FALSE)</f>
        <v>1</v>
      </c>
      <c r="Q629" t="s">
        <v>2951</v>
      </c>
      <c r="R629" t="s">
        <v>2952</v>
      </c>
      <c r="S629" t="s">
        <v>33</v>
      </c>
      <c r="V629" t="s">
        <v>59</v>
      </c>
      <c r="W629">
        <v>6241594016</v>
      </c>
      <c r="AA629" t="s">
        <v>2953</v>
      </c>
      <c r="AB629" t="s">
        <v>2954</v>
      </c>
      <c r="AC629" t="s">
        <v>2297</v>
      </c>
      <c r="AD629">
        <v>23088</v>
      </c>
      <c r="AE629" t="s">
        <v>63</v>
      </c>
      <c r="AF629" t="e">
        <f>VLOOKUP(AE629,empresas!B:D,3,FALSE)</f>
        <v>#N/A</v>
      </c>
    </row>
    <row r="630" spans="1:32" hidden="1" x14ac:dyDescent="0.25">
      <c r="A630" t="str">
        <f t="shared" si="9"/>
        <v>UPDATE operadores set no_empleado='17823', departamento_id=103, area_id=5,  direccion_id=7, estado='Activo', telefono='8994595637', rfc='PEAM800929N52', calle='AVENIDA DALIAS MZ 13', colonia='LOS AMORES', cp='30783' WHERE id=;</v>
      </c>
      <c r="C630">
        <v>17823</v>
      </c>
      <c r="D630" t="s">
        <v>2984</v>
      </c>
      <c r="E630" t="s">
        <v>500</v>
      </c>
      <c r="F630" t="s">
        <v>500</v>
      </c>
      <c r="G630" t="s">
        <v>117</v>
      </c>
      <c r="H630">
        <f>VLOOKUP(G630,departamentos!B:C,2,FALSE)</f>
        <v>103</v>
      </c>
      <c r="I630" t="s">
        <v>28</v>
      </c>
      <c r="J630">
        <f>VLOOKUP(I630,areas!B:C,2,FALSE)</f>
        <v>5</v>
      </c>
      <c r="K630" t="s">
        <v>108</v>
      </c>
      <c r="L630">
        <f>VLOOKUP(K630,direcciones!B:C,2,FALSE)</f>
        <v>7</v>
      </c>
      <c r="M630" t="s">
        <v>501</v>
      </c>
      <c r="N630" t="s">
        <v>262</v>
      </c>
      <c r="O630" t="s">
        <v>263</v>
      </c>
      <c r="P630">
        <f>VLOOKUP(O630,plazas!C:G,5,FALSE)</f>
        <v>9</v>
      </c>
      <c r="R630" t="s">
        <v>2985</v>
      </c>
      <c r="S630" t="s">
        <v>33</v>
      </c>
      <c r="V630" t="s">
        <v>59</v>
      </c>
      <c r="W630">
        <v>8994595637</v>
      </c>
      <c r="AA630" t="s">
        <v>2986</v>
      </c>
      <c r="AB630" t="s">
        <v>2987</v>
      </c>
      <c r="AC630" t="s">
        <v>2988</v>
      </c>
      <c r="AD630">
        <v>30783</v>
      </c>
      <c r="AE630" t="s">
        <v>271</v>
      </c>
      <c r="AF630">
        <f>VLOOKUP(AE630,empresas!B:D,3,FALSE)</f>
        <v>2</v>
      </c>
    </row>
    <row r="631" spans="1:32" hidden="1" x14ac:dyDescent="0.25">
      <c r="A631" t="str">
        <f t="shared" si="9"/>
        <v>UPDATE operadores set no_empleado='18562', departamento_id=12, area_id=5,  direccion_id=1, estado='Activo', telefono='3317902583', rfc='MAAM960416H50', calle='FRANCISCO I MADERO', colonia='LA GUADALUPANA', cp='45595' WHERE id=;</v>
      </c>
      <c r="C631">
        <v>18562</v>
      </c>
      <c r="D631" t="s">
        <v>3052</v>
      </c>
      <c r="E631" t="s">
        <v>65</v>
      </c>
      <c r="F631" t="s">
        <v>65</v>
      </c>
      <c r="G631" t="s">
        <v>27</v>
      </c>
      <c r="H631">
        <f>VLOOKUP(G631,departamentos!B:C,2,FALSE)</f>
        <v>12</v>
      </c>
      <c r="I631" t="s">
        <v>28</v>
      </c>
      <c r="J631">
        <f>VLOOKUP(I631,areas!B:C,2,FALSE)</f>
        <v>5</v>
      </c>
      <c r="K631" t="s">
        <v>28</v>
      </c>
      <c r="L631">
        <f>VLOOKUP(K631,direcciones!B:C,2,FALSE)</f>
        <v>1</v>
      </c>
      <c r="M631" t="s">
        <v>29</v>
      </c>
      <c r="N631" t="s">
        <v>40</v>
      </c>
      <c r="O631" t="s">
        <v>41</v>
      </c>
      <c r="P631">
        <f>VLOOKUP(O631,plazas!C:G,5,FALSE)</f>
        <v>3</v>
      </c>
      <c r="R631" t="s">
        <v>3053</v>
      </c>
      <c r="S631" t="s">
        <v>446</v>
      </c>
      <c r="T631" t="s">
        <v>447</v>
      </c>
      <c r="U631" t="s">
        <v>448</v>
      </c>
      <c r="V631" t="s">
        <v>59</v>
      </c>
      <c r="W631">
        <v>3317902583</v>
      </c>
      <c r="X631" t="s">
        <v>3054</v>
      </c>
      <c r="Y631" t="s">
        <v>199</v>
      </c>
      <c r="Z631" s="1">
        <v>46526</v>
      </c>
      <c r="AA631" t="s">
        <v>3055</v>
      </c>
      <c r="AB631" t="s">
        <v>3056</v>
      </c>
      <c r="AC631" t="s">
        <v>3057</v>
      </c>
      <c r="AD631">
        <v>45595</v>
      </c>
      <c r="AE631" t="s">
        <v>46</v>
      </c>
      <c r="AF631" t="e">
        <f>VLOOKUP(AE631,empresas!B:D,3,FALSE)</f>
        <v>#N/A</v>
      </c>
    </row>
    <row r="632" spans="1:32" hidden="1" x14ac:dyDescent="0.25">
      <c r="A632" t="str">
        <f t="shared" si="9"/>
        <v>UPDATE operadores set no_empleado='18094', departamento_id=104, area_id=3,  direccion_id=7, estado='Baja', telefono='6623362778', rfc='MEVN661031US5', calle='TONATIU', colonia='CUAUHTEMOC', cp='83294' WHERE id=;</v>
      </c>
      <c r="C632">
        <v>18094</v>
      </c>
      <c r="D632" t="s">
        <v>3078</v>
      </c>
      <c r="E632" t="s">
        <v>235</v>
      </c>
      <c r="F632" t="s">
        <v>106</v>
      </c>
      <c r="G632" t="s">
        <v>260</v>
      </c>
      <c r="H632">
        <f>VLOOKUP(G632,departamentos!B:C,2,FALSE)</f>
        <v>104</v>
      </c>
      <c r="I632" t="s">
        <v>50</v>
      </c>
      <c r="J632">
        <f>VLOOKUP(I632,areas!B:C,2,FALSE)</f>
        <v>3</v>
      </c>
      <c r="K632" t="s">
        <v>108</v>
      </c>
      <c r="L632">
        <f>VLOOKUP(K632,direcciones!B:C,2,FALSE)</f>
        <v>7</v>
      </c>
      <c r="M632" t="s">
        <v>29</v>
      </c>
      <c r="N632" t="s">
        <v>30</v>
      </c>
      <c r="O632" t="s">
        <v>31</v>
      </c>
      <c r="P632">
        <f>VLOOKUP(O632,plazas!C:G,5,FALSE)</f>
        <v>4</v>
      </c>
      <c r="R632" t="s">
        <v>3079</v>
      </c>
      <c r="S632" t="s">
        <v>33</v>
      </c>
      <c r="V632" t="s">
        <v>34</v>
      </c>
      <c r="W632">
        <v>6623362778</v>
      </c>
      <c r="AA632" t="s">
        <v>3080</v>
      </c>
      <c r="AB632" t="s">
        <v>3081</v>
      </c>
      <c r="AC632" t="s">
        <v>2226</v>
      </c>
      <c r="AD632">
        <v>83294</v>
      </c>
      <c r="AE632" t="s">
        <v>468</v>
      </c>
      <c r="AF632" t="e">
        <f>VLOOKUP(AE632,empresas!B:D,3,FALSE)</f>
        <v>#N/A</v>
      </c>
    </row>
    <row r="633" spans="1:32" hidden="1" x14ac:dyDescent="0.25">
      <c r="A633" t="str">
        <f t="shared" si="9"/>
        <v>UPDATE operadores set no_empleado='10606', departamento_id=21, area_id=3,  direccion_id=5, estado='Activo', telefono='6121404567', rfc='MIMN691221JX7', calle='AGRONOMIA LTE 33 MZA. 16', colonia='EL CALANDRIO I, II, III', cp='23080' WHERE id=;</v>
      </c>
      <c r="C633">
        <v>10606</v>
      </c>
      <c r="D633" t="s">
        <v>56</v>
      </c>
      <c r="E633" t="s">
        <v>1715</v>
      </c>
      <c r="F633" t="s">
        <v>259</v>
      </c>
      <c r="G633" t="s">
        <v>49</v>
      </c>
      <c r="H633">
        <f>VLOOKUP(G633,departamentos!B:C,2,FALSE)</f>
        <v>21</v>
      </c>
      <c r="I633" t="s">
        <v>50</v>
      </c>
      <c r="J633">
        <f>VLOOKUP(I633,areas!B:C,2,FALSE)</f>
        <v>3</v>
      </c>
      <c r="K633" t="s">
        <v>49</v>
      </c>
      <c r="L633">
        <f>VLOOKUP(K633,direcciones!B:C,2,FALSE)</f>
        <v>5</v>
      </c>
      <c r="M633" t="s">
        <v>51</v>
      </c>
      <c r="N633" t="s">
        <v>52</v>
      </c>
      <c r="O633" t="s">
        <v>53</v>
      </c>
      <c r="P633">
        <f>VLOOKUP(O633,plazas!C:G,5,FALSE)</f>
        <v>1</v>
      </c>
      <c r="Q633" t="s">
        <v>57</v>
      </c>
      <c r="R633" t="s">
        <v>58</v>
      </c>
      <c r="S633" t="s">
        <v>1718</v>
      </c>
      <c r="T633" t="s">
        <v>1719</v>
      </c>
      <c r="U633" t="s">
        <v>1720</v>
      </c>
      <c r="V633" t="s">
        <v>59</v>
      </c>
      <c r="W633">
        <v>6121404567</v>
      </c>
      <c r="AA633" t="s">
        <v>3082</v>
      </c>
      <c r="AB633" t="s">
        <v>3083</v>
      </c>
      <c r="AC633" t="s">
        <v>3084</v>
      </c>
      <c r="AD633">
        <v>23080</v>
      </c>
      <c r="AE633" t="s">
        <v>63</v>
      </c>
      <c r="AF633" t="e">
        <f>VLOOKUP(AE633,empresas!B:D,3,FALSE)</f>
        <v>#N/A</v>
      </c>
    </row>
    <row r="634" spans="1:32" hidden="1" x14ac:dyDescent="0.25">
      <c r="A634" t="str">
        <f t="shared" si="9"/>
        <v>UPDATE operadores set no_empleado='16356', departamento_id=105, area_id=19,  direccion_id=3, estado='Baja', telefono='3337059392', rfc='DIAO980729532', calle='SANDIA', colonia='VISTAS DE TESISTAN', cp='45200' WHERE id=;</v>
      </c>
      <c r="C634">
        <v>16356</v>
      </c>
      <c r="D634" t="s">
        <v>3113</v>
      </c>
      <c r="E634" t="s">
        <v>353</v>
      </c>
      <c r="F634" t="s">
        <v>354</v>
      </c>
      <c r="G634" t="s">
        <v>97</v>
      </c>
      <c r="H634">
        <f>VLOOKUP(G634,departamentos!B:C,2,FALSE)</f>
        <v>105</v>
      </c>
      <c r="I634" t="s">
        <v>98</v>
      </c>
      <c r="J634">
        <f>VLOOKUP(I634,areas!B:C,2,FALSE)</f>
        <v>19</v>
      </c>
      <c r="K634" t="s">
        <v>99</v>
      </c>
      <c r="L634">
        <f>VLOOKUP(K634,direcciones!B:C,2,FALSE)</f>
        <v>3</v>
      </c>
      <c r="M634" t="s">
        <v>3114</v>
      </c>
      <c r="N634" t="s">
        <v>30</v>
      </c>
      <c r="O634" t="s">
        <v>41</v>
      </c>
      <c r="P634">
        <f>VLOOKUP(O634,plazas!C:G,5,FALSE)</f>
        <v>3</v>
      </c>
      <c r="R634" t="s">
        <v>3115</v>
      </c>
      <c r="S634" t="s">
        <v>33</v>
      </c>
      <c r="V634" t="s">
        <v>34</v>
      </c>
      <c r="W634">
        <v>3337059392</v>
      </c>
      <c r="AA634" t="s">
        <v>3116</v>
      </c>
      <c r="AB634" t="s">
        <v>3117</v>
      </c>
      <c r="AC634" t="s">
        <v>3118</v>
      </c>
      <c r="AD634">
        <v>45200</v>
      </c>
      <c r="AE634" t="s">
        <v>46</v>
      </c>
      <c r="AF634" t="e">
        <f>VLOOKUP(AE634,empresas!B:D,3,FALSE)</f>
        <v>#N/A</v>
      </c>
    </row>
    <row r="635" spans="1:32" hidden="1" x14ac:dyDescent="0.25">
      <c r="A635" t="str">
        <f t="shared" si="9"/>
        <v>UPDATE operadores set no_empleado='15649', departamento_id=105, area_id=20,  direccion_id=3, estado='Activo', telefono='7775909018', rfc='SARO7611166F9', calle='MZA 10 LOTE 14 MISION DE LOS DOLORES', colonia='BUGAMBILIAS', cp='23456' WHERE id=;</v>
      </c>
      <c r="C635">
        <v>15649</v>
      </c>
      <c r="D635" t="s">
        <v>3157</v>
      </c>
      <c r="E635" t="s">
        <v>278</v>
      </c>
      <c r="F635" t="s">
        <v>279</v>
      </c>
      <c r="G635" t="s">
        <v>97</v>
      </c>
      <c r="H635">
        <f>VLOOKUP(G635,departamentos!B:C,2,FALSE)</f>
        <v>105</v>
      </c>
      <c r="I635" t="s">
        <v>146</v>
      </c>
      <c r="J635">
        <f>VLOOKUP(I635,areas!B:C,2,FALSE)</f>
        <v>20</v>
      </c>
      <c r="K635" t="s">
        <v>99</v>
      </c>
      <c r="L635">
        <f>VLOOKUP(K635,direcciones!B:C,2,FALSE)</f>
        <v>3</v>
      </c>
      <c r="M635" t="s">
        <v>327</v>
      </c>
      <c r="N635" t="s">
        <v>67</v>
      </c>
      <c r="O635" t="s">
        <v>53</v>
      </c>
      <c r="P635">
        <f>VLOOKUP(O635,plazas!C:G,5,FALSE)</f>
        <v>1</v>
      </c>
      <c r="Q635" t="s">
        <v>3158</v>
      </c>
      <c r="R635" t="s">
        <v>3159</v>
      </c>
      <c r="S635" t="s">
        <v>33</v>
      </c>
      <c r="V635" t="s">
        <v>59</v>
      </c>
      <c r="W635">
        <v>7775909018</v>
      </c>
      <c r="AA635" t="s">
        <v>3160</v>
      </c>
      <c r="AB635" t="s">
        <v>3161</v>
      </c>
      <c r="AC635" t="s">
        <v>3162</v>
      </c>
      <c r="AD635">
        <v>23456</v>
      </c>
      <c r="AE635" t="s">
        <v>75</v>
      </c>
      <c r="AF635" t="e">
        <f>VLOOKUP(AE635,empresas!B:D,3,FALSE)</f>
        <v>#N/A</v>
      </c>
    </row>
    <row r="636" spans="1:32" hidden="1" x14ac:dyDescent="0.25">
      <c r="A636" t="str">
        <f t="shared" si="9"/>
        <v>UPDATE operadores set no_empleado='18292', departamento_id=103, area_id=5,  direccion_id=7, estado='Baja', telefono='9848071037', rfc='FELO960524TG4', calle='BOSQUES DE PINO', colonia='AV ENCINO Y SAUCES TEQUISISTLAN', cp='56020' WHERE id=;</v>
      </c>
      <c r="C636">
        <v>18292</v>
      </c>
      <c r="D636" t="s">
        <v>3169</v>
      </c>
      <c r="E636" t="s">
        <v>500</v>
      </c>
      <c r="F636" t="s">
        <v>500</v>
      </c>
      <c r="G636" t="s">
        <v>117</v>
      </c>
      <c r="H636">
        <f>VLOOKUP(G636,departamentos!B:C,2,FALSE)</f>
        <v>103</v>
      </c>
      <c r="I636" t="s">
        <v>28</v>
      </c>
      <c r="J636">
        <f>VLOOKUP(I636,areas!B:C,2,FALSE)</f>
        <v>5</v>
      </c>
      <c r="K636" t="s">
        <v>108</v>
      </c>
      <c r="L636">
        <f>VLOOKUP(K636,direcciones!B:C,2,FALSE)</f>
        <v>7</v>
      </c>
      <c r="M636" t="s">
        <v>501</v>
      </c>
      <c r="N636" t="s">
        <v>262</v>
      </c>
      <c r="O636" t="s">
        <v>263</v>
      </c>
      <c r="P636">
        <f>VLOOKUP(O636,plazas!C:G,5,FALSE)</f>
        <v>9</v>
      </c>
      <c r="R636" t="s">
        <v>3170</v>
      </c>
      <c r="S636" t="s">
        <v>33</v>
      </c>
      <c r="V636" t="s">
        <v>34</v>
      </c>
      <c r="W636">
        <v>9848071037</v>
      </c>
      <c r="AA636" t="s">
        <v>3171</v>
      </c>
      <c r="AB636" t="s">
        <v>3172</v>
      </c>
      <c r="AC636" t="s">
        <v>3173</v>
      </c>
      <c r="AD636">
        <v>56020</v>
      </c>
      <c r="AE636" t="s">
        <v>271</v>
      </c>
      <c r="AF636">
        <f>VLOOKUP(AE636,empresas!B:D,3,FALSE)</f>
        <v>2</v>
      </c>
    </row>
    <row r="637" spans="1:32" hidden="1" x14ac:dyDescent="0.25">
      <c r="A637" t="str">
        <f t="shared" si="9"/>
        <v>UPDATE operadores set no_empleado='18328', departamento_id=12, area_id=5,  direccion_id=1, estado='Activo', telefono='6123050879', rfc='ROAO891102GZ0', calle='PORTUGAL', colonia='MEZQUITITO', cp='23083' WHERE id=;</v>
      </c>
      <c r="C637">
        <v>18328</v>
      </c>
      <c r="D637" t="s">
        <v>3187</v>
      </c>
      <c r="E637" t="s">
        <v>65</v>
      </c>
      <c r="F637" t="s">
        <v>65</v>
      </c>
      <c r="G637" t="s">
        <v>27</v>
      </c>
      <c r="H637">
        <f>VLOOKUP(G637,departamentos!B:C,2,FALSE)</f>
        <v>12</v>
      </c>
      <c r="I637" t="s">
        <v>28</v>
      </c>
      <c r="J637">
        <f>VLOOKUP(I637,areas!B:C,2,FALSE)</f>
        <v>5</v>
      </c>
      <c r="K637" t="s">
        <v>28</v>
      </c>
      <c r="L637">
        <f>VLOOKUP(K637,direcciones!B:C,2,FALSE)</f>
        <v>1</v>
      </c>
      <c r="M637" t="s">
        <v>29</v>
      </c>
      <c r="N637" t="s">
        <v>52</v>
      </c>
      <c r="O637" t="s">
        <v>53</v>
      </c>
      <c r="P637">
        <f>VLOOKUP(O637,plazas!C:G,5,FALSE)</f>
        <v>1</v>
      </c>
      <c r="R637" t="s">
        <v>3188</v>
      </c>
      <c r="S637" t="s">
        <v>69</v>
      </c>
      <c r="T637" t="s">
        <v>70</v>
      </c>
      <c r="U637" t="s">
        <v>71</v>
      </c>
      <c r="V637" t="s">
        <v>59</v>
      </c>
      <c r="W637">
        <v>6123050879</v>
      </c>
      <c r="X637">
        <v>340574</v>
      </c>
      <c r="Y637" t="s">
        <v>199</v>
      </c>
      <c r="Z637" s="1">
        <v>45643</v>
      </c>
      <c r="AA637" t="s">
        <v>3189</v>
      </c>
      <c r="AB637" t="s">
        <v>3190</v>
      </c>
      <c r="AC637" t="s">
        <v>3191</v>
      </c>
      <c r="AD637">
        <v>23083</v>
      </c>
      <c r="AE637" t="s">
        <v>75</v>
      </c>
      <c r="AF637" t="e">
        <f>VLOOKUP(AE637,empresas!B:D,3,FALSE)</f>
        <v>#N/A</v>
      </c>
    </row>
    <row r="638" spans="1:32" hidden="1" x14ac:dyDescent="0.25">
      <c r="A638" t="e">
        <f t="shared" si="9"/>
        <v>#N/A</v>
      </c>
      <c r="C638">
        <v>10643</v>
      </c>
      <c r="D638" t="s">
        <v>3197</v>
      </c>
      <c r="E638" t="s">
        <v>1409</v>
      </c>
      <c r="F638" t="s">
        <v>259</v>
      </c>
      <c r="G638" t="s">
        <v>131</v>
      </c>
      <c r="H638" t="e">
        <f>VLOOKUP(G638,departamentos!B:C,2,FALSE)</f>
        <v>#N/A</v>
      </c>
      <c r="I638" t="s">
        <v>50</v>
      </c>
      <c r="J638">
        <f>VLOOKUP(I638,areas!B:C,2,FALSE)</f>
        <v>3</v>
      </c>
      <c r="K638" t="s">
        <v>132</v>
      </c>
      <c r="L638">
        <f>VLOOKUP(K638,direcciones!B:C,2,FALSE)</f>
        <v>2</v>
      </c>
      <c r="M638" t="s">
        <v>51</v>
      </c>
      <c r="N638" t="s">
        <v>52</v>
      </c>
      <c r="O638" t="s">
        <v>53</v>
      </c>
      <c r="P638">
        <f>VLOOKUP(O638,plazas!C:G,5,FALSE)</f>
        <v>1</v>
      </c>
      <c r="Q638" t="s">
        <v>3198</v>
      </c>
      <c r="R638" t="s">
        <v>3199</v>
      </c>
      <c r="S638" t="s">
        <v>33</v>
      </c>
      <c r="V638" t="s">
        <v>34</v>
      </c>
      <c r="W638">
        <v>0</v>
      </c>
      <c r="AA638" t="s">
        <v>3200</v>
      </c>
      <c r="AB638" t="s">
        <v>3201</v>
      </c>
      <c r="AC638" t="s">
        <v>37</v>
      </c>
      <c r="AD638">
        <v>23085</v>
      </c>
      <c r="AE638" t="s">
        <v>63</v>
      </c>
      <c r="AF638" t="e">
        <f>VLOOKUP(AE638,empresas!B:D,3,FALSE)</f>
        <v>#N/A</v>
      </c>
    </row>
    <row r="639" spans="1:32" hidden="1" x14ac:dyDescent="0.25">
      <c r="A639" t="str">
        <f t="shared" si="9"/>
        <v>UPDATE operadores set no_empleado='18193', departamento_id=12, area_id=5,  direccion_id=1, estado='Activo', telefono='3314256975', rfc='NEFO931118BK1', calle='DIONISIO RODRIGUEZ', colonia='SAN MARTIN DE LAS FLORES', cp='45629' WHERE id=;</v>
      </c>
      <c r="C639">
        <v>18193</v>
      </c>
      <c r="D639" t="s">
        <v>3202</v>
      </c>
      <c r="E639" t="s">
        <v>65</v>
      </c>
      <c r="F639" t="s">
        <v>65</v>
      </c>
      <c r="G639" t="s">
        <v>27</v>
      </c>
      <c r="H639">
        <f>VLOOKUP(G639,departamentos!B:C,2,FALSE)</f>
        <v>12</v>
      </c>
      <c r="I639" t="s">
        <v>28</v>
      </c>
      <c r="J639">
        <f>VLOOKUP(I639,areas!B:C,2,FALSE)</f>
        <v>5</v>
      </c>
      <c r="K639" t="s">
        <v>28</v>
      </c>
      <c r="L639">
        <f>VLOOKUP(K639,direcciones!B:C,2,FALSE)</f>
        <v>1</v>
      </c>
      <c r="M639" t="s">
        <v>29</v>
      </c>
      <c r="N639" t="s">
        <v>40</v>
      </c>
      <c r="O639" t="s">
        <v>41</v>
      </c>
      <c r="P639">
        <f>VLOOKUP(O639,plazas!C:G,5,FALSE)</f>
        <v>3</v>
      </c>
      <c r="R639" t="s">
        <v>3203</v>
      </c>
      <c r="S639" t="s">
        <v>446</v>
      </c>
      <c r="T639" t="s">
        <v>447</v>
      </c>
      <c r="U639" t="s">
        <v>448</v>
      </c>
      <c r="V639" t="s">
        <v>59</v>
      </c>
      <c r="W639">
        <v>3314256975</v>
      </c>
      <c r="AA639" t="s">
        <v>3204</v>
      </c>
      <c r="AB639" t="s">
        <v>3205</v>
      </c>
      <c r="AC639" t="s">
        <v>3206</v>
      </c>
      <c r="AD639">
        <v>45629</v>
      </c>
      <c r="AE639" t="s">
        <v>46</v>
      </c>
      <c r="AF639" t="e">
        <f>VLOOKUP(AE639,empresas!B:D,3,FALSE)</f>
        <v>#N/A</v>
      </c>
    </row>
    <row r="640" spans="1:32" hidden="1" x14ac:dyDescent="0.25">
      <c r="A640" t="str">
        <f t="shared" si="9"/>
        <v>UPDATE operadores set no_empleado='13914', departamento_id=13, area_id=20,  direccion_id=3, estado='Activo', telefono='2791125277', rfc='OIGO981127A81', calle='INDEPENDENCIA S/N', colonia='Actopan Centro', cp='91480' WHERE id=;</v>
      </c>
      <c r="C640">
        <v>13914</v>
      </c>
      <c r="D640" t="s">
        <v>3207</v>
      </c>
      <c r="E640" t="s">
        <v>483</v>
      </c>
      <c r="F640" t="s">
        <v>144</v>
      </c>
      <c r="G640" t="s">
        <v>145</v>
      </c>
      <c r="H640">
        <f>VLOOKUP(G640,departamentos!B:C,2,FALSE)</f>
        <v>13</v>
      </c>
      <c r="I640" t="s">
        <v>146</v>
      </c>
      <c r="J640">
        <f>VLOOKUP(I640,areas!B:C,2,FALSE)</f>
        <v>20</v>
      </c>
      <c r="K640" t="s">
        <v>99</v>
      </c>
      <c r="L640">
        <f>VLOOKUP(K640,direcciones!B:C,2,FALSE)</f>
        <v>3</v>
      </c>
      <c r="M640" t="s">
        <v>155</v>
      </c>
      <c r="N640" t="s">
        <v>156</v>
      </c>
      <c r="O640" t="s">
        <v>157</v>
      </c>
      <c r="P640" t="e">
        <f>VLOOKUP(O640,plazas!C:G,5,FALSE)</f>
        <v>#N/A</v>
      </c>
      <c r="Q640" t="s">
        <v>3208</v>
      </c>
      <c r="R640" t="s">
        <v>3209</v>
      </c>
      <c r="S640" t="s">
        <v>159</v>
      </c>
      <c r="T640" t="s">
        <v>160</v>
      </c>
      <c r="U640" t="s">
        <v>161</v>
      </c>
      <c r="V640" t="s">
        <v>59</v>
      </c>
      <c r="W640">
        <v>2791125277</v>
      </c>
      <c r="AA640" t="s">
        <v>3210</v>
      </c>
      <c r="AB640" t="s">
        <v>3211</v>
      </c>
      <c r="AC640" t="s">
        <v>2902</v>
      </c>
      <c r="AD640">
        <v>91480</v>
      </c>
      <c r="AE640" t="s">
        <v>75</v>
      </c>
      <c r="AF640" t="e">
        <f>VLOOKUP(AE640,empresas!B:D,3,FALSE)</f>
        <v>#N/A</v>
      </c>
    </row>
    <row r="641" spans="1:32" hidden="1" x14ac:dyDescent="0.25">
      <c r="A641" t="str">
        <f t="shared" si="9"/>
        <v>UPDATE operadores set no_empleado='17991', departamento_id=12, area_id=5,  direccion_id=1, estado='Baja', telefono='3326267460', rfc='BAGP9506219W5', calle='VOSCO DE QUIROGA', colonia='ARROLLO HONDO', cp='45186' WHERE id=;</v>
      </c>
      <c r="C641">
        <v>17991</v>
      </c>
      <c r="D641" t="s">
        <v>3223</v>
      </c>
      <c r="E641" t="s">
        <v>26</v>
      </c>
      <c r="F641" t="s">
        <v>26</v>
      </c>
      <c r="G641" t="s">
        <v>27</v>
      </c>
      <c r="H641">
        <f>VLOOKUP(G641,departamentos!B:C,2,FALSE)</f>
        <v>12</v>
      </c>
      <c r="I641" t="s">
        <v>28</v>
      </c>
      <c r="J641">
        <f>VLOOKUP(I641,areas!B:C,2,FALSE)</f>
        <v>5</v>
      </c>
      <c r="K641" t="s">
        <v>28</v>
      </c>
      <c r="L641">
        <f>VLOOKUP(K641,direcciones!B:C,2,FALSE)</f>
        <v>1</v>
      </c>
      <c r="M641" t="s">
        <v>29</v>
      </c>
      <c r="N641" t="s">
        <v>40</v>
      </c>
      <c r="O641" t="s">
        <v>41</v>
      </c>
      <c r="P641">
        <f>VLOOKUP(O641,plazas!C:G,5,FALSE)</f>
        <v>3</v>
      </c>
      <c r="R641" t="s">
        <v>3224</v>
      </c>
      <c r="S641" t="s">
        <v>33</v>
      </c>
      <c r="V641" t="s">
        <v>34</v>
      </c>
      <c r="W641">
        <v>3326267460</v>
      </c>
      <c r="AA641" t="s">
        <v>3225</v>
      </c>
      <c r="AB641" t="s">
        <v>3226</v>
      </c>
      <c r="AC641" t="s">
        <v>3227</v>
      </c>
      <c r="AD641">
        <v>45186</v>
      </c>
      <c r="AE641" t="s">
        <v>46</v>
      </c>
      <c r="AF641" t="e">
        <f>VLOOKUP(AE641,empresas!B:D,3,FALSE)</f>
        <v>#N/A</v>
      </c>
    </row>
    <row r="642" spans="1:32" hidden="1" x14ac:dyDescent="0.25">
      <c r="A642" t="str">
        <f t="shared" si="9"/>
        <v>UPDATE operadores set no_empleado='12345', departamento_id=105, area_id=19,  direccion_id=3, estado='Baja', telefono='', rfc='MILR920829IR6', calle='', colonia='', cp='' WHERE id=;</v>
      </c>
      <c r="C642">
        <v>12345</v>
      </c>
      <c r="D642" t="s">
        <v>3235</v>
      </c>
      <c r="E642" t="s">
        <v>353</v>
      </c>
      <c r="F642" t="s">
        <v>354</v>
      </c>
      <c r="G642" t="s">
        <v>97</v>
      </c>
      <c r="H642">
        <f>VLOOKUP(G642,departamentos!B:C,2,FALSE)</f>
        <v>105</v>
      </c>
      <c r="I642" t="s">
        <v>98</v>
      </c>
      <c r="J642">
        <f>VLOOKUP(I642,areas!B:C,2,FALSE)</f>
        <v>19</v>
      </c>
      <c r="K642" t="s">
        <v>99</v>
      </c>
      <c r="L642">
        <f>VLOOKUP(K642,direcciones!B:C,2,FALSE)</f>
        <v>3</v>
      </c>
      <c r="M642" t="s">
        <v>1028</v>
      </c>
      <c r="N642" t="s">
        <v>134</v>
      </c>
      <c r="O642" t="s">
        <v>263</v>
      </c>
      <c r="P642">
        <f>VLOOKUP(O642,plazas!C:G,5,FALSE)</f>
        <v>9</v>
      </c>
      <c r="S642" t="s">
        <v>33</v>
      </c>
      <c r="V642" t="s">
        <v>34</v>
      </c>
      <c r="AA642" t="s">
        <v>3236</v>
      </c>
      <c r="AE642" t="s">
        <v>947</v>
      </c>
      <c r="AF642" t="e">
        <f>VLOOKUP(AE642,empresas!B:D,3,FALSE)</f>
        <v>#N/A</v>
      </c>
    </row>
    <row r="643" spans="1:32" hidden="1" x14ac:dyDescent="0.25">
      <c r="A643" t="str">
        <f t="shared" ref="A643:A679" si="10">CONCATENATE("UPDATE operadores set no_empleado='",C643,"', departamento_id=",H643,", area_id=",J643,",  direccion_id=",L643,", estado='",V643,"', telefono='",W643,"', rfc='",AA643,"', calle='",AB643,"', colonia='",AC643,"', cp='",AD643,"' WHERE id=",B643,";")</f>
        <v>UPDATE operadores set no_empleado='16114', departamento_id=105, area_id=20,  direccion_id=3, estado='Baja', telefono='6241916928', rfc='AACR9805165L1', calle='20 DE NOVIEMBRE', colonia='ALVARO OBREGON', cp='91240' WHERE id=;</v>
      </c>
      <c r="C643">
        <v>16114</v>
      </c>
      <c r="D643" t="s">
        <v>3237</v>
      </c>
      <c r="E643" t="s">
        <v>278</v>
      </c>
      <c r="F643" t="s">
        <v>279</v>
      </c>
      <c r="G643" t="s">
        <v>97</v>
      </c>
      <c r="H643">
        <f>VLOOKUP(G643,departamentos!B:C,2,FALSE)</f>
        <v>105</v>
      </c>
      <c r="I643" t="s">
        <v>146</v>
      </c>
      <c r="J643">
        <f>VLOOKUP(I643,areas!B:C,2,FALSE)</f>
        <v>20</v>
      </c>
      <c r="K643" t="s">
        <v>99</v>
      </c>
      <c r="L643">
        <f>VLOOKUP(K643,direcciones!B:C,2,FALSE)</f>
        <v>3</v>
      </c>
      <c r="M643" t="s">
        <v>376</v>
      </c>
      <c r="N643" t="s">
        <v>262</v>
      </c>
      <c r="O643" t="s">
        <v>263</v>
      </c>
      <c r="P643">
        <f>VLOOKUP(O643,plazas!C:G,5,FALSE)</f>
        <v>9</v>
      </c>
      <c r="Q643" t="s">
        <v>3183</v>
      </c>
      <c r="R643" t="s">
        <v>3238</v>
      </c>
      <c r="S643" t="s">
        <v>33</v>
      </c>
      <c r="V643" t="s">
        <v>34</v>
      </c>
      <c r="W643">
        <v>6241916928</v>
      </c>
      <c r="X643" t="s">
        <v>3239</v>
      </c>
      <c r="Y643" t="s">
        <v>660</v>
      </c>
      <c r="Z643" s="1">
        <v>45495</v>
      </c>
      <c r="AA643" t="s">
        <v>3240</v>
      </c>
      <c r="AB643" t="s">
        <v>3241</v>
      </c>
      <c r="AC643" t="s">
        <v>3242</v>
      </c>
      <c r="AD643">
        <v>91240</v>
      </c>
      <c r="AE643" t="s">
        <v>385</v>
      </c>
      <c r="AF643" t="e">
        <f>VLOOKUP(AE643,empresas!B:D,3,FALSE)</f>
        <v>#N/A</v>
      </c>
    </row>
    <row r="644" spans="1:32" hidden="1" x14ac:dyDescent="0.25">
      <c r="A644" t="str">
        <f t="shared" si="10"/>
        <v>UPDATE operadores set no_empleado='16403', departamento_id=105, area_id=20,  direccion_id=3, estado='Activo', telefono='3316459104', rfc='GAAR871203PL4', calle='GRAVA', colonia='PEDREGAL DE STA MARTHA', cp='45422' WHERE id=;</v>
      </c>
      <c r="C644">
        <v>16403</v>
      </c>
      <c r="D644" t="s">
        <v>3249</v>
      </c>
      <c r="E644" t="s">
        <v>278</v>
      </c>
      <c r="F644" t="s">
        <v>279</v>
      </c>
      <c r="G644" t="s">
        <v>97</v>
      </c>
      <c r="H644">
        <f>VLOOKUP(G644,departamentos!B:C,2,FALSE)</f>
        <v>105</v>
      </c>
      <c r="I644" t="s">
        <v>146</v>
      </c>
      <c r="J644">
        <f>VLOOKUP(I644,areas!B:C,2,FALSE)</f>
        <v>20</v>
      </c>
      <c r="K644" t="s">
        <v>99</v>
      </c>
      <c r="L644">
        <f>VLOOKUP(K644,direcciones!B:C,2,FALSE)</f>
        <v>3</v>
      </c>
      <c r="M644" t="s">
        <v>133</v>
      </c>
      <c r="N644" t="s">
        <v>134</v>
      </c>
      <c r="O644" t="s">
        <v>41</v>
      </c>
      <c r="P644">
        <f>VLOOKUP(O644,plazas!C:G,5,FALSE)</f>
        <v>3</v>
      </c>
      <c r="Q644" t="s">
        <v>3250</v>
      </c>
      <c r="R644" t="s">
        <v>3251</v>
      </c>
      <c r="S644" t="s">
        <v>1264</v>
      </c>
      <c r="T644" t="s">
        <v>1265</v>
      </c>
      <c r="U644" t="s">
        <v>1266</v>
      </c>
      <c r="V644" t="s">
        <v>59</v>
      </c>
      <c r="W644">
        <v>3316459104</v>
      </c>
      <c r="X644" t="s">
        <v>3252</v>
      </c>
      <c r="Y644" t="s">
        <v>199</v>
      </c>
      <c r="Z644" s="1">
        <v>44635</v>
      </c>
      <c r="AA644" t="s">
        <v>3253</v>
      </c>
      <c r="AB644" t="s">
        <v>3254</v>
      </c>
      <c r="AC644" t="s">
        <v>3255</v>
      </c>
      <c r="AD644">
        <v>45422</v>
      </c>
      <c r="AE644" t="s">
        <v>46</v>
      </c>
      <c r="AF644" t="e">
        <f>VLOOKUP(AE644,empresas!B:D,3,FALSE)</f>
        <v>#N/A</v>
      </c>
    </row>
    <row r="645" spans="1:32" hidden="1" x14ac:dyDescent="0.25">
      <c r="A645" t="str">
        <f t="shared" si="10"/>
        <v>UPDATE operadores set no_empleado='16403', departamento_id=105, area_id=20,  direccion_id=3, estado='Activo', telefono='3319909024', rfc='GAAR871203PL4', calle='GRAVA', colonia='PEDREGAL DE STA MARTHA', cp='45422' WHERE id=;</v>
      </c>
      <c r="C645">
        <v>16403</v>
      </c>
      <c r="D645" t="s">
        <v>3249</v>
      </c>
      <c r="E645" t="s">
        <v>278</v>
      </c>
      <c r="F645" t="s">
        <v>279</v>
      </c>
      <c r="G645" t="s">
        <v>97</v>
      </c>
      <c r="H645">
        <f>VLOOKUP(G645,departamentos!B:C,2,FALSE)</f>
        <v>105</v>
      </c>
      <c r="I645" t="s">
        <v>146</v>
      </c>
      <c r="J645">
        <f>VLOOKUP(I645,areas!B:C,2,FALSE)</f>
        <v>20</v>
      </c>
      <c r="K645" t="s">
        <v>99</v>
      </c>
      <c r="L645">
        <f>VLOOKUP(K645,direcciones!B:C,2,FALSE)</f>
        <v>3</v>
      </c>
      <c r="M645" t="s">
        <v>133</v>
      </c>
      <c r="N645" t="s">
        <v>134</v>
      </c>
      <c r="O645" t="s">
        <v>41</v>
      </c>
      <c r="P645">
        <f>VLOOKUP(O645,plazas!C:G,5,FALSE)</f>
        <v>3</v>
      </c>
      <c r="Q645" t="s">
        <v>3250</v>
      </c>
      <c r="R645" t="s">
        <v>3251</v>
      </c>
      <c r="S645" t="s">
        <v>1264</v>
      </c>
      <c r="T645" t="s">
        <v>1265</v>
      </c>
      <c r="U645" t="s">
        <v>1266</v>
      </c>
      <c r="V645" t="s">
        <v>59</v>
      </c>
      <c r="W645">
        <v>3319909024</v>
      </c>
      <c r="X645" t="s">
        <v>3252</v>
      </c>
      <c r="Y645" t="s">
        <v>199</v>
      </c>
      <c r="Z645" s="1">
        <v>44635</v>
      </c>
      <c r="AA645" t="s">
        <v>3253</v>
      </c>
      <c r="AB645" t="s">
        <v>3254</v>
      </c>
      <c r="AC645" t="s">
        <v>3255</v>
      </c>
      <c r="AD645">
        <v>45422</v>
      </c>
      <c r="AE645" t="s">
        <v>46</v>
      </c>
      <c r="AF645" t="e">
        <f>VLOOKUP(AE645,empresas!B:D,3,FALSE)</f>
        <v>#N/A</v>
      </c>
    </row>
    <row r="646" spans="1:32" hidden="1" x14ac:dyDescent="0.25">
      <c r="A646" t="str">
        <f t="shared" si="10"/>
        <v>UPDATE operadores set no_empleado='17998', departamento_id=12, area_id=5,  direccion_id=1, estado='Activo', telefono='5631690275', rfc='DIDR9512217U0', calle='NIÑO PERDIDO', colonia='BENITO JUAREZ NORTE', cp='91056' WHERE id=;</v>
      </c>
      <c r="C646">
        <v>17998</v>
      </c>
      <c r="D646" t="s">
        <v>3256</v>
      </c>
      <c r="E646" t="s">
        <v>26</v>
      </c>
      <c r="F646" t="s">
        <v>26</v>
      </c>
      <c r="G646" t="s">
        <v>27</v>
      </c>
      <c r="H646">
        <f>VLOOKUP(G646,departamentos!B:C,2,FALSE)</f>
        <v>12</v>
      </c>
      <c r="I646" t="s">
        <v>28</v>
      </c>
      <c r="J646">
        <f>VLOOKUP(I646,areas!B:C,2,FALSE)</f>
        <v>5</v>
      </c>
      <c r="K646" t="s">
        <v>28</v>
      </c>
      <c r="L646">
        <f>VLOOKUP(K646,direcciones!B:C,2,FALSE)</f>
        <v>1</v>
      </c>
      <c r="M646" t="s">
        <v>29</v>
      </c>
      <c r="N646" t="s">
        <v>262</v>
      </c>
      <c r="O646" t="s">
        <v>263</v>
      </c>
      <c r="P646">
        <f>VLOOKUP(O646,plazas!C:G,5,FALSE)</f>
        <v>9</v>
      </c>
      <c r="R646" t="s">
        <v>3257</v>
      </c>
      <c r="S646" t="s">
        <v>511</v>
      </c>
      <c r="T646" t="s">
        <v>512</v>
      </c>
      <c r="U646" t="s">
        <v>513</v>
      </c>
      <c r="V646" t="s">
        <v>59</v>
      </c>
      <c r="W646">
        <v>5631690275</v>
      </c>
      <c r="AA646" t="s">
        <v>3258</v>
      </c>
      <c r="AB646" t="s">
        <v>3259</v>
      </c>
      <c r="AC646" t="s">
        <v>3260</v>
      </c>
      <c r="AD646">
        <v>91056</v>
      </c>
      <c r="AE646" t="s">
        <v>271</v>
      </c>
      <c r="AF646">
        <f>VLOOKUP(AE646,empresas!B:D,3,FALSE)</f>
        <v>2</v>
      </c>
    </row>
    <row r="647" spans="1:32" hidden="1" x14ac:dyDescent="0.25">
      <c r="A647" t="str">
        <f t="shared" si="10"/>
        <v>UPDATE operadores set no_empleado='17347', departamento_id=105, area_id=19,  direccion_id=3, estado='Baja', telefono='9624243197', rfc='GARR981207DAA', calle='ENTRANDO POR EL KM 11', colonia='2A SECCION DE IZAPA', cp='30870' WHERE id=;</v>
      </c>
      <c r="C647">
        <v>17347</v>
      </c>
      <c r="D647" t="s">
        <v>3275</v>
      </c>
      <c r="E647" t="s">
        <v>96</v>
      </c>
      <c r="F647" t="s">
        <v>65</v>
      </c>
      <c r="G647" t="s">
        <v>97</v>
      </c>
      <c r="H647">
        <f>VLOOKUP(G647,departamentos!B:C,2,FALSE)</f>
        <v>105</v>
      </c>
      <c r="I647" t="s">
        <v>98</v>
      </c>
      <c r="J647">
        <f>VLOOKUP(I647,areas!B:C,2,FALSE)</f>
        <v>19</v>
      </c>
      <c r="K647" t="s">
        <v>99</v>
      </c>
      <c r="L647">
        <f>VLOOKUP(K647,direcciones!B:C,2,FALSE)</f>
        <v>3</v>
      </c>
      <c r="M647" t="s">
        <v>2321</v>
      </c>
      <c r="N647" t="s">
        <v>156</v>
      </c>
      <c r="O647" t="s">
        <v>78</v>
      </c>
      <c r="P647">
        <f>VLOOKUP(O647,plazas!C:G,5,FALSE)</f>
        <v>8</v>
      </c>
      <c r="R647" t="s">
        <v>3276</v>
      </c>
      <c r="S647" t="s">
        <v>33</v>
      </c>
      <c r="V647" t="s">
        <v>34</v>
      </c>
      <c r="W647">
        <v>9624243197</v>
      </c>
      <c r="AA647" t="s">
        <v>3277</v>
      </c>
      <c r="AB647" t="s">
        <v>3278</v>
      </c>
      <c r="AC647" t="s">
        <v>3279</v>
      </c>
      <c r="AD647">
        <v>30870</v>
      </c>
      <c r="AE647" t="s">
        <v>86</v>
      </c>
      <c r="AF647" t="e">
        <f>VLOOKUP(AE647,empresas!B:D,3,FALSE)</f>
        <v>#N/A</v>
      </c>
    </row>
    <row r="648" spans="1:32" hidden="1" x14ac:dyDescent="0.25">
      <c r="A648" t="str">
        <f t="shared" si="10"/>
        <v>UPDATE operadores set no_empleado='18171', departamento_id=105, area_id=19,  direccion_id=3, estado='Activo', telefono='6241763997', rfc='GAMR991130HX5', calle='LAGUNA ENCANTADA', colonia='LAGUNITAS  II', cp='23462' WHERE id=;</v>
      </c>
      <c r="C648">
        <v>18171</v>
      </c>
      <c r="D648" t="s">
        <v>3286</v>
      </c>
      <c r="E648" t="s">
        <v>96</v>
      </c>
      <c r="F648" t="s">
        <v>65</v>
      </c>
      <c r="G648" t="s">
        <v>97</v>
      </c>
      <c r="H648">
        <f>VLOOKUP(G648,departamentos!B:C,2,FALSE)</f>
        <v>105</v>
      </c>
      <c r="I648" t="s">
        <v>98</v>
      </c>
      <c r="J648">
        <f>VLOOKUP(I648,areas!B:C,2,FALSE)</f>
        <v>19</v>
      </c>
      <c r="K648" t="s">
        <v>99</v>
      </c>
      <c r="L648">
        <f>VLOOKUP(K648,direcciones!B:C,2,FALSE)</f>
        <v>3</v>
      </c>
      <c r="M648" t="s">
        <v>635</v>
      </c>
      <c r="N648" t="s">
        <v>101</v>
      </c>
      <c r="O648" t="s">
        <v>53</v>
      </c>
      <c r="P648">
        <f>VLOOKUP(O648,plazas!C:G,5,FALSE)</f>
        <v>1</v>
      </c>
      <c r="R648" t="s">
        <v>3287</v>
      </c>
      <c r="S648" t="s">
        <v>637</v>
      </c>
      <c r="U648" t="s">
        <v>638</v>
      </c>
      <c r="V648" t="s">
        <v>59</v>
      </c>
      <c r="W648">
        <v>6241763997</v>
      </c>
      <c r="AA648" t="s">
        <v>3288</v>
      </c>
      <c r="AB648" t="s">
        <v>3289</v>
      </c>
      <c r="AC648" t="s">
        <v>3290</v>
      </c>
      <c r="AD648">
        <v>23462</v>
      </c>
      <c r="AE648" t="s">
        <v>75</v>
      </c>
      <c r="AF648" t="e">
        <f>VLOOKUP(AE648,empresas!B:D,3,FALSE)</f>
        <v>#N/A</v>
      </c>
    </row>
    <row r="649" spans="1:32" hidden="1" x14ac:dyDescent="0.25">
      <c r="A649" t="str">
        <f t="shared" si="10"/>
        <v>UPDATE operadores set no_empleado='18535', departamento_id=103, area_id=5,  direccion_id=7, estado='Activo', telefono='2284061235', rfc='BACR720327QU4', calle='REMIGIO YARZA', colonia='EL MUELLE', cp='91538' WHERE id=;</v>
      </c>
      <c r="C649">
        <v>18535</v>
      </c>
      <c r="D649" t="s">
        <v>3291</v>
      </c>
      <c r="E649" t="s">
        <v>500</v>
      </c>
      <c r="F649" t="s">
        <v>500</v>
      </c>
      <c r="G649" t="s">
        <v>117</v>
      </c>
      <c r="H649">
        <f>VLOOKUP(G649,departamentos!B:C,2,FALSE)</f>
        <v>103</v>
      </c>
      <c r="I649" t="s">
        <v>28</v>
      </c>
      <c r="J649">
        <f>VLOOKUP(I649,areas!B:C,2,FALSE)</f>
        <v>5</v>
      </c>
      <c r="K649" t="s">
        <v>108</v>
      </c>
      <c r="L649">
        <f>VLOOKUP(K649,direcciones!B:C,2,FALSE)</f>
        <v>7</v>
      </c>
      <c r="M649" t="s">
        <v>501</v>
      </c>
      <c r="N649" t="s">
        <v>262</v>
      </c>
      <c r="O649" t="s">
        <v>263</v>
      </c>
      <c r="P649">
        <f>VLOOKUP(O649,plazas!C:G,5,FALSE)</f>
        <v>9</v>
      </c>
      <c r="R649" t="s">
        <v>3292</v>
      </c>
      <c r="S649" t="s">
        <v>33</v>
      </c>
      <c r="V649" t="s">
        <v>59</v>
      </c>
      <c r="W649">
        <v>2284061235</v>
      </c>
      <c r="AA649" t="s">
        <v>3293</v>
      </c>
      <c r="AB649" t="s">
        <v>3294</v>
      </c>
      <c r="AC649" t="s">
        <v>3295</v>
      </c>
      <c r="AD649">
        <v>91538</v>
      </c>
      <c r="AE649" t="s">
        <v>271</v>
      </c>
      <c r="AF649">
        <f>VLOOKUP(AE649,empresas!B:D,3,FALSE)</f>
        <v>2</v>
      </c>
    </row>
    <row r="650" spans="1:32" hidden="1" x14ac:dyDescent="0.25">
      <c r="A650" t="str">
        <f t="shared" si="10"/>
        <v>UPDATE operadores set no_empleado='18726', departamento_id=12, area_id=5,  direccion_id=1, estado='', telefono='6122007755', rfc='GOAR020530UL6', calle='SAN DAVID', colonia='SANTA FE', cp='23085' WHERE id=;</v>
      </c>
      <c r="C650">
        <v>18726</v>
      </c>
      <c r="D650" t="s">
        <v>3308</v>
      </c>
      <c r="E650" t="s">
        <v>26</v>
      </c>
      <c r="F650" t="s">
        <v>26</v>
      </c>
      <c r="G650" t="s">
        <v>27</v>
      </c>
      <c r="H650">
        <f>VLOOKUP(G650,departamentos!B:C,2,FALSE)</f>
        <v>12</v>
      </c>
      <c r="I650" t="s">
        <v>28</v>
      </c>
      <c r="J650">
        <f>VLOOKUP(I650,areas!B:C,2,FALSE)</f>
        <v>5</v>
      </c>
      <c r="K650" t="s">
        <v>28</v>
      </c>
      <c r="L650">
        <f>VLOOKUP(K650,direcciones!B:C,2,FALSE)</f>
        <v>1</v>
      </c>
      <c r="M650" t="s">
        <v>29</v>
      </c>
      <c r="N650" t="s">
        <v>52</v>
      </c>
      <c r="O650" t="s">
        <v>53</v>
      </c>
      <c r="P650">
        <f>VLOOKUP(O650,plazas!C:G,5,FALSE)</f>
        <v>1</v>
      </c>
      <c r="R650" t="s">
        <v>3309</v>
      </c>
      <c r="S650" t="s">
        <v>69</v>
      </c>
      <c r="T650" t="s">
        <v>70</v>
      </c>
      <c r="U650" t="s">
        <v>71</v>
      </c>
      <c r="W650">
        <v>6122007755</v>
      </c>
      <c r="X650">
        <v>501522</v>
      </c>
      <c r="Y650" t="s">
        <v>90</v>
      </c>
      <c r="Z650" s="1">
        <v>45746</v>
      </c>
      <c r="AA650" t="s">
        <v>3310</v>
      </c>
      <c r="AB650" t="s">
        <v>3311</v>
      </c>
      <c r="AC650" t="s">
        <v>37</v>
      </c>
      <c r="AD650">
        <v>23085</v>
      </c>
      <c r="AE650" t="s">
        <v>75</v>
      </c>
      <c r="AF650" t="e">
        <f>VLOOKUP(AE650,empresas!B:D,3,FALSE)</f>
        <v>#N/A</v>
      </c>
    </row>
    <row r="651" spans="1:32" hidden="1" x14ac:dyDescent="0.25">
      <c r="A651" t="str">
        <f t="shared" si="10"/>
        <v>UPDATE operadores set no_empleado='16884', departamento_id=12, area_id=5,  direccion_id=1, estado='Baja', telefono='3340027157', rfc='CUHR000108U4A', calle='ISLA CURAZAO', colonia='LOPEZ DE LEGAZPI', cp='44950' WHERE id=;</v>
      </c>
      <c r="C651">
        <v>16884</v>
      </c>
      <c r="D651" t="s">
        <v>3316</v>
      </c>
      <c r="E651" t="s">
        <v>26</v>
      </c>
      <c r="F651" t="s">
        <v>26</v>
      </c>
      <c r="G651" t="s">
        <v>27</v>
      </c>
      <c r="H651">
        <f>VLOOKUP(G651,departamentos!B:C,2,FALSE)</f>
        <v>12</v>
      </c>
      <c r="I651" t="s">
        <v>28</v>
      </c>
      <c r="J651">
        <f>VLOOKUP(I651,areas!B:C,2,FALSE)</f>
        <v>5</v>
      </c>
      <c r="K651" t="s">
        <v>28</v>
      </c>
      <c r="L651">
        <f>VLOOKUP(K651,direcciones!B:C,2,FALSE)</f>
        <v>1</v>
      </c>
      <c r="M651" t="s">
        <v>29</v>
      </c>
      <c r="N651" t="s">
        <v>40</v>
      </c>
      <c r="O651" t="s">
        <v>41</v>
      </c>
      <c r="P651">
        <f>VLOOKUP(O651,plazas!C:G,5,FALSE)</f>
        <v>3</v>
      </c>
      <c r="R651" t="s">
        <v>3317</v>
      </c>
      <c r="S651" t="s">
        <v>33</v>
      </c>
      <c r="V651" t="s">
        <v>34</v>
      </c>
      <c r="W651">
        <v>3340027157</v>
      </c>
      <c r="AA651" t="s">
        <v>3318</v>
      </c>
      <c r="AB651" t="s">
        <v>3319</v>
      </c>
      <c r="AC651" t="s">
        <v>3320</v>
      </c>
      <c r="AD651">
        <v>44950</v>
      </c>
      <c r="AE651" t="s">
        <v>46</v>
      </c>
      <c r="AF651" t="e">
        <f>VLOOKUP(AE651,empresas!B:D,3,FALSE)</f>
        <v>#N/A</v>
      </c>
    </row>
    <row r="652" spans="1:32" hidden="1" x14ac:dyDescent="0.25">
      <c r="A652" t="str">
        <f t="shared" si="10"/>
        <v>UPDATE operadores set no_empleado='17554', departamento_id=12, area_id=5,  direccion_id=1, estado='Baja', telefono='2282189387', rfc='AOLR970310JJ3', calle='EDIF. CENTAURO', colonia='NUEVO XALAPA', cp='91097' WHERE id=;</v>
      </c>
      <c r="C652">
        <v>17554</v>
      </c>
      <c r="D652" t="s">
        <v>3335</v>
      </c>
      <c r="E652" t="s">
        <v>26</v>
      </c>
      <c r="F652" t="s">
        <v>26</v>
      </c>
      <c r="G652" t="s">
        <v>27</v>
      </c>
      <c r="H652">
        <f>VLOOKUP(G652,departamentos!B:C,2,FALSE)</f>
        <v>12</v>
      </c>
      <c r="I652" t="s">
        <v>28</v>
      </c>
      <c r="J652">
        <f>VLOOKUP(I652,areas!B:C,2,FALSE)</f>
        <v>5</v>
      </c>
      <c r="K652" t="s">
        <v>28</v>
      </c>
      <c r="L652">
        <f>VLOOKUP(K652,direcciones!B:C,2,FALSE)</f>
        <v>1</v>
      </c>
      <c r="M652" t="s">
        <v>29</v>
      </c>
      <c r="N652" t="s">
        <v>262</v>
      </c>
      <c r="O652" t="s">
        <v>263</v>
      </c>
      <c r="P652">
        <f>VLOOKUP(O652,plazas!C:G,5,FALSE)</f>
        <v>9</v>
      </c>
      <c r="R652" t="s">
        <v>3336</v>
      </c>
      <c r="S652" t="s">
        <v>33</v>
      </c>
      <c r="V652" t="s">
        <v>34</v>
      </c>
      <c r="W652">
        <v>2282189387</v>
      </c>
      <c r="AA652" t="s">
        <v>3337</v>
      </c>
      <c r="AB652" t="s">
        <v>3338</v>
      </c>
      <c r="AC652" t="s">
        <v>3339</v>
      </c>
      <c r="AD652">
        <v>91097</v>
      </c>
      <c r="AE652" t="s">
        <v>271</v>
      </c>
      <c r="AF652">
        <f>VLOOKUP(AE652,empresas!B:D,3,FALSE)</f>
        <v>2</v>
      </c>
    </row>
    <row r="653" spans="1:32" hidden="1" x14ac:dyDescent="0.25">
      <c r="A653" t="str">
        <f t="shared" si="10"/>
        <v>UPDATE operadores set no_empleado='18619', departamento_id=105, area_id=20,  direccion_id=3, estado='Activo', telefono='9621219471', rfc='MARR871122BT8', calle='AV. TEGUCIGALPA MZ 23 LT 42', colonia='FRACC BUENOS AIRES', cp='30798' WHERE id=;</v>
      </c>
      <c r="C653">
        <v>18619</v>
      </c>
      <c r="D653" t="s">
        <v>561</v>
      </c>
      <c r="E653" t="s">
        <v>278</v>
      </c>
      <c r="F653" t="s">
        <v>279</v>
      </c>
      <c r="G653" t="s">
        <v>97</v>
      </c>
      <c r="H653">
        <f>VLOOKUP(G653,departamentos!B:C,2,FALSE)</f>
        <v>105</v>
      </c>
      <c r="I653" t="s">
        <v>146</v>
      </c>
      <c r="J653">
        <f>VLOOKUP(I653,areas!B:C,2,FALSE)</f>
        <v>20</v>
      </c>
      <c r="K653" t="s">
        <v>99</v>
      </c>
      <c r="L653">
        <f>VLOOKUP(K653,direcciones!B:C,2,FALSE)</f>
        <v>3</v>
      </c>
      <c r="M653" t="s">
        <v>133</v>
      </c>
      <c r="N653" t="s">
        <v>52</v>
      </c>
      <c r="O653" t="s">
        <v>78</v>
      </c>
      <c r="P653">
        <f>VLOOKUP(O653,plazas!C:G,5,FALSE)</f>
        <v>8</v>
      </c>
      <c r="Q653" t="s">
        <v>562</v>
      </c>
      <c r="R653" t="s">
        <v>563</v>
      </c>
      <c r="S653" t="s">
        <v>33</v>
      </c>
      <c r="V653" t="s">
        <v>59</v>
      </c>
      <c r="W653">
        <v>9621219471</v>
      </c>
      <c r="AA653" t="s">
        <v>3353</v>
      </c>
      <c r="AB653" t="s">
        <v>3354</v>
      </c>
      <c r="AC653" t="s">
        <v>3355</v>
      </c>
      <c r="AD653">
        <v>30798</v>
      </c>
      <c r="AE653" t="s">
        <v>86</v>
      </c>
      <c r="AF653" t="e">
        <f>VLOOKUP(AE653,empresas!B:D,3,FALSE)</f>
        <v>#N/A</v>
      </c>
    </row>
    <row r="654" spans="1:32" hidden="1" x14ac:dyDescent="0.25">
      <c r="A654" t="str">
        <f t="shared" si="10"/>
        <v>UPDATE operadores set no_empleado='14792', departamento_id=12, area_id=5,  direccion_id=1, estado='Baja', telefono='3311320997', rfc='AEBR820114JH8', calle='PASEO ENCINOS OTE', colonia='HDAS DEL VALLE', cp='45133' WHERE id=;</v>
      </c>
      <c r="C654">
        <v>14792</v>
      </c>
      <c r="D654" t="s">
        <v>3360</v>
      </c>
      <c r="E654" t="s">
        <v>65</v>
      </c>
      <c r="F654" t="s">
        <v>65</v>
      </c>
      <c r="G654" t="s">
        <v>27</v>
      </c>
      <c r="H654">
        <f>VLOOKUP(G654,departamentos!B:C,2,FALSE)</f>
        <v>12</v>
      </c>
      <c r="I654" t="s">
        <v>28</v>
      </c>
      <c r="J654">
        <f>VLOOKUP(I654,areas!B:C,2,FALSE)</f>
        <v>5</v>
      </c>
      <c r="K654" t="s">
        <v>28</v>
      </c>
      <c r="L654">
        <f>VLOOKUP(K654,direcciones!B:C,2,FALSE)</f>
        <v>1</v>
      </c>
      <c r="M654" t="s">
        <v>29</v>
      </c>
      <c r="N654" t="s">
        <v>40</v>
      </c>
      <c r="O654" t="s">
        <v>41</v>
      </c>
      <c r="P654">
        <f>VLOOKUP(O654,plazas!C:G,5,FALSE)</f>
        <v>3</v>
      </c>
      <c r="R654" t="s">
        <v>3361</v>
      </c>
      <c r="S654" t="s">
        <v>33</v>
      </c>
      <c r="V654" t="s">
        <v>34</v>
      </c>
      <c r="W654">
        <v>3311320997</v>
      </c>
      <c r="X654" t="s">
        <v>3362</v>
      </c>
      <c r="Y654" t="s">
        <v>199</v>
      </c>
      <c r="Z654" s="1">
        <v>45342</v>
      </c>
      <c r="AA654" t="s">
        <v>3363</v>
      </c>
      <c r="AB654" t="s">
        <v>3364</v>
      </c>
      <c r="AC654" t="s">
        <v>3365</v>
      </c>
      <c r="AD654">
        <v>45133</v>
      </c>
      <c r="AE654" t="s">
        <v>46</v>
      </c>
      <c r="AF654" t="e">
        <f>VLOOKUP(AE654,empresas!B:D,3,FALSE)</f>
        <v>#N/A</v>
      </c>
    </row>
    <row r="655" spans="1:32" hidden="1" x14ac:dyDescent="0.25">
      <c r="A655" t="str">
        <f t="shared" si="10"/>
        <v>UPDATE operadores set no_empleado='16594', departamento_id=105, area_id=19,  direccion_id=3, estado='Baja', telefono='6151614311', rfc='SALR930215FV6', calle='BASILIO POLANCO', colonia='CENTRO', cp='23000' WHERE id=;</v>
      </c>
      <c r="C655">
        <v>16594</v>
      </c>
      <c r="D655" t="s">
        <v>3398</v>
      </c>
      <c r="E655" t="s">
        <v>249</v>
      </c>
      <c r="F655" t="s">
        <v>26</v>
      </c>
      <c r="G655" t="s">
        <v>97</v>
      </c>
      <c r="H655">
        <f>VLOOKUP(G655,departamentos!B:C,2,FALSE)</f>
        <v>105</v>
      </c>
      <c r="I655" t="s">
        <v>98</v>
      </c>
      <c r="J655">
        <f>VLOOKUP(I655,areas!B:C,2,FALSE)</f>
        <v>19</v>
      </c>
      <c r="K655" t="s">
        <v>99</v>
      </c>
      <c r="L655">
        <f>VLOOKUP(K655,direcciones!B:C,2,FALSE)</f>
        <v>3</v>
      </c>
      <c r="M655" t="s">
        <v>250</v>
      </c>
      <c r="N655" t="s">
        <v>251</v>
      </c>
      <c r="O655" t="s">
        <v>53</v>
      </c>
      <c r="P655">
        <f>VLOOKUP(O655,plazas!C:G,5,FALSE)</f>
        <v>1</v>
      </c>
      <c r="R655" t="s">
        <v>3399</v>
      </c>
      <c r="S655" t="s">
        <v>33</v>
      </c>
      <c r="V655" t="s">
        <v>34</v>
      </c>
      <c r="W655">
        <v>6151614311</v>
      </c>
      <c r="AA655" t="s">
        <v>3400</v>
      </c>
      <c r="AB655" t="s">
        <v>3401</v>
      </c>
      <c r="AC655" t="s">
        <v>45</v>
      </c>
      <c r="AD655">
        <v>23000</v>
      </c>
      <c r="AE655" t="s">
        <v>75</v>
      </c>
      <c r="AF655" t="e">
        <f>VLOOKUP(AE655,empresas!B:D,3,FALSE)</f>
        <v>#N/A</v>
      </c>
    </row>
    <row r="656" spans="1:32" hidden="1" x14ac:dyDescent="0.25">
      <c r="A656" t="str">
        <f t="shared" si="10"/>
        <v>UPDATE operadores set no_empleado='13906', departamento_id=49, area_id=3,  direccion_id=8, estado='Activo', telefono='', rfc='CARR461124HD3', calle='Av. Revolución 3 B', colonia='Xalapa Enríquez Centro', cp='91000' WHERE id=;</v>
      </c>
      <c r="C656">
        <v>13906</v>
      </c>
      <c r="D656" t="s">
        <v>3407</v>
      </c>
      <c r="E656" t="s">
        <v>3409</v>
      </c>
      <c r="F656" t="s">
        <v>3410</v>
      </c>
      <c r="G656" t="s">
        <v>692</v>
      </c>
      <c r="H656">
        <f>VLOOKUP(G656,departamentos!B:C,2,FALSE)</f>
        <v>49</v>
      </c>
      <c r="I656" t="s">
        <v>50</v>
      </c>
      <c r="J656">
        <f>VLOOKUP(I656,areas!B:C,2,FALSE)</f>
        <v>3</v>
      </c>
      <c r="K656" t="s">
        <v>692</v>
      </c>
      <c r="L656">
        <f>VLOOKUP(K656,direcciones!B:C,2,FALSE)</f>
        <v>8</v>
      </c>
      <c r="M656" t="s">
        <v>376</v>
      </c>
      <c r="N656" t="s">
        <v>262</v>
      </c>
      <c r="O656" t="s">
        <v>263</v>
      </c>
      <c r="P656">
        <f>VLOOKUP(O656,plazas!C:G,5,FALSE)</f>
        <v>9</v>
      </c>
      <c r="Q656" t="s">
        <v>3411</v>
      </c>
      <c r="S656" t="s">
        <v>33</v>
      </c>
      <c r="V656" t="s">
        <v>59</v>
      </c>
      <c r="AA656" t="s">
        <v>3412</v>
      </c>
      <c r="AB656" t="s">
        <v>3413</v>
      </c>
      <c r="AC656" t="s">
        <v>351</v>
      </c>
      <c r="AD656">
        <v>91000</v>
      </c>
      <c r="AE656" t="s">
        <v>1505</v>
      </c>
      <c r="AF656" t="e">
        <f>VLOOKUP(AE656,empresas!B:D,3,FALSE)</f>
        <v>#N/A</v>
      </c>
    </row>
    <row r="657" spans="1:32" hidden="1" x14ac:dyDescent="0.25">
      <c r="A657" t="e">
        <f t="shared" si="10"/>
        <v>#N/A</v>
      </c>
      <c r="C657">
        <v>10684</v>
      </c>
      <c r="D657" t="s">
        <v>1147</v>
      </c>
      <c r="E657" t="s">
        <v>1027</v>
      </c>
      <c r="F657" t="s">
        <v>471</v>
      </c>
      <c r="G657" t="s">
        <v>777</v>
      </c>
      <c r="H657" t="e">
        <f>VLOOKUP(G657,departamentos!B:C,2,FALSE)</f>
        <v>#N/A</v>
      </c>
      <c r="I657" t="s">
        <v>50</v>
      </c>
      <c r="J657">
        <f>VLOOKUP(I657,areas!B:C,2,FALSE)</f>
        <v>3</v>
      </c>
      <c r="K657" t="s">
        <v>28</v>
      </c>
      <c r="L657">
        <f>VLOOKUP(K657,direcciones!B:C,2,FALSE)</f>
        <v>1</v>
      </c>
      <c r="M657" t="s">
        <v>1028</v>
      </c>
      <c r="N657" t="s">
        <v>134</v>
      </c>
      <c r="O657" t="s">
        <v>263</v>
      </c>
      <c r="P657">
        <f>VLOOKUP(O657,plazas!C:G,5,FALSE)</f>
        <v>9</v>
      </c>
      <c r="S657" t="s">
        <v>33</v>
      </c>
      <c r="V657" t="s">
        <v>34</v>
      </c>
      <c r="AE657" t="s">
        <v>3408</v>
      </c>
      <c r="AF657" t="e">
        <f>VLOOKUP(AE657,empresas!B:D,3,FALSE)</f>
        <v>#N/A</v>
      </c>
    </row>
    <row r="658" spans="1:32" hidden="1" x14ac:dyDescent="0.25">
      <c r="A658" t="str">
        <f t="shared" si="10"/>
        <v>UPDATE operadores set no_empleado='18484', departamento_id=103, area_id=5,  direccion_id=7, estado='Activo', telefono='8241029609', rfc='SADR891108CQ0', calle='ANDADOR 8', colonia='BARRIO EL TORITO', cp='53460' WHERE id=;</v>
      </c>
      <c r="C658">
        <v>18484</v>
      </c>
      <c r="D658" t="s">
        <v>3425</v>
      </c>
      <c r="E658" t="s">
        <v>500</v>
      </c>
      <c r="F658" t="s">
        <v>500</v>
      </c>
      <c r="G658" t="s">
        <v>117</v>
      </c>
      <c r="H658">
        <f>VLOOKUP(G658,departamentos!B:C,2,FALSE)</f>
        <v>103</v>
      </c>
      <c r="I658" t="s">
        <v>28</v>
      </c>
      <c r="J658">
        <f>VLOOKUP(I658,areas!B:C,2,FALSE)</f>
        <v>5</v>
      </c>
      <c r="K658" t="s">
        <v>108</v>
      </c>
      <c r="L658">
        <f>VLOOKUP(K658,direcciones!B:C,2,FALSE)</f>
        <v>7</v>
      </c>
      <c r="M658" t="s">
        <v>501</v>
      </c>
      <c r="N658" t="s">
        <v>262</v>
      </c>
      <c r="O658" t="s">
        <v>263</v>
      </c>
      <c r="P658">
        <f>VLOOKUP(O658,plazas!C:G,5,FALSE)</f>
        <v>9</v>
      </c>
      <c r="R658" t="s">
        <v>3426</v>
      </c>
      <c r="S658" t="s">
        <v>33</v>
      </c>
      <c r="V658" t="s">
        <v>59</v>
      </c>
      <c r="W658">
        <v>8241029609</v>
      </c>
      <c r="AA658" t="s">
        <v>3427</v>
      </c>
      <c r="AB658" t="s">
        <v>3428</v>
      </c>
      <c r="AC658" t="s">
        <v>3429</v>
      </c>
      <c r="AD658">
        <v>53460</v>
      </c>
      <c r="AE658" t="s">
        <v>271</v>
      </c>
      <c r="AF658">
        <f>VLOOKUP(AE658,empresas!B:D,3,FALSE)</f>
        <v>2</v>
      </c>
    </row>
    <row r="659" spans="1:32" hidden="1" x14ac:dyDescent="0.25">
      <c r="A659" t="str">
        <f t="shared" si="10"/>
        <v>UPDATE operadores set no_empleado='18068', departamento_id=105, area_id=20,  direccion_id=3, estado='Activo', telefono='6242406312', rfc='ZABS800228NQ6', calle='ESPIRITU SANTO MZA 11', colonia='CUMBRES DEL TEZAL', cp='23454' WHERE id=;</v>
      </c>
      <c r="C659">
        <v>18068</v>
      </c>
      <c r="D659" t="s">
        <v>3445</v>
      </c>
      <c r="E659" t="s">
        <v>219</v>
      </c>
      <c r="F659" t="s">
        <v>116</v>
      </c>
      <c r="G659" t="s">
        <v>97</v>
      </c>
      <c r="H659">
        <f>VLOOKUP(G659,departamentos!B:C,2,FALSE)</f>
        <v>105</v>
      </c>
      <c r="I659" t="s">
        <v>146</v>
      </c>
      <c r="J659">
        <f>VLOOKUP(I659,areas!B:C,2,FALSE)</f>
        <v>20</v>
      </c>
      <c r="K659" t="s">
        <v>99</v>
      </c>
      <c r="L659">
        <f>VLOOKUP(K659,direcciones!B:C,2,FALSE)</f>
        <v>3</v>
      </c>
      <c r="M659" t="s">
        <v>327</v>
      </c>
      <c r="N659" t="s">
        <v>67</v>
      </c>
      <c r="O659" t="s">
        <v>53</v>
      </c>
      <c r="P659">
        <f>VLOOKUP(O659,plazas!C:G,5,FALSE)</f>
        <v>1</v>
      </c>
      <c r="Q659" t="s">
        <v>3446</v>
      </c>
      <c r="R659" t="s">
        <v>3447</v>
      </c>
      <c r="S659" t="s">
        <v>33</v>
      </c>
      <c r="V659" t="s">
        <v>59</v>
      </c>
      <c r="W659">
        <v>6242406312</v>
      </c>
      <c r="AA659" t="s">
        <v>3448</v>
      </c>
      <c r="AB659" t="s">
        <v>3449</v>
      </c>
      <c r="AC659" t="s">
        <v>3450</v>
      </c>
      <c r="AD659">
        <v>23454</v>
      </c>
      <c r="AE659" t="s">
        <v>75</v>
      </c>
      <c r="AF659" t="e">
        <f>VLOOKUP(AE659,empresas!B:D,3,FALSE)</f>
        <v>#N/A</v>
      </c>
    </row>
    <row r="660" spans="1:32" hidden="1" x14ac:dyDescent="0.25">
      <c r="A660" t="str">
        <f t="shared" si="10"/>
        <v>UPDATE operadores set no_empleado='17838', departamento_id=12, area_id=5,  direccion_id=1, estado='Activo', telefono='3221046951', rfc='RALS030318AH7', calle='SAUCES', colonia='LA PRIMAVERA', cp='48290' WHERE id=;</v>
      </c>
      <c r="C660">
        <v>17838</v>
      </c>
      <c r="D660" t="s">
        <v>3457</v>
      </c>
      <c r="E660" t="s">
        <v>26</v>
      </c>
      <c r="F660" t="s">
        <v>26</v>
      </c>
      <c r="G660" t="s">
        <v>27</v>
      </c>
      <c r="H660">
        <f>VLOOKUP(G660,departamentos!B:C,2,FALSE)</f>
        <v>12</v>
      </c>
      <c r="I660" t="s">
        <v>28</v>
      </c>
      <c r="J660">
        <f>VLOOKUP(I660,areas!B:C,2,FALSE)</f>
        <v>5</v>
      </c>
      <c r="K660" t="s">
        <v>28</v>
      </c>
      <c r="L660">
        <f>VLOOKUP(K660,direcciones!B:C,2,FALSE)</f>
        <v>1</v>
      </c>
      <c r="M660" t="s">
        <v>133</v>
      </c>
      <c r="N660" t="s">
        <v>30</v>
      </c>
      <c r="O660" t="s">
        <v>209</v>
      </c>
      <c r="P660">
        <f>VLOOKUP(O660,plazas!C:G,5,FALSE)</f>
        <v>7</v>
      </c>
      <c r="R660" t="s">
        <v>3458</v>
      </c>
      <c r="S660" t="s">
        <v>211</v>
      </c>
      <c r="T660" t="s">
        <v>212</v>
      </c>
      <c r="U660" t="s">
        <v>213</v>
      </c>
      <c r="V660" t="s">
        <v>59</v>
      </c>
      <c r="W660">
        <v>3221046951</v>
      </c>
      <c r="AA660" t="s">
        <v>3459</v>
      </c>
      <c r="AB660" t="s">
        <v>269</v>
      </c>
      <c r="AC660" t="s">
        <v>3460</v>
      </c>
      <c r="AD660">
        <v>48290</v>
      </c>
      <c r="AE660" t="s">
        <v>217</v>
      </c>
      <c r="AF660">
        <f>VLOOKUP(AE660,empresas!B:D,3,FALSE)</f>
        <v>11</v>
      </c>
    </row>
    <row r="661" spans="1:32" hidden="1" x14ac:dyDescent="0.25">
      <c r="A661" t="str">
        <f t="shared" si="10"/>
        <v>UPDATE operadores set no_empleado='17376', departamento_id=12, area_id=5,  direccion_id=1, estado='Baja', telefono='2283658150', rfc='VELS910820568', calle='JOSEFA ORTIZ DE DOMINGUEZ', colonia='INDEPENDENCIA', cp='91016' WHERE id=;</v>
      </c>
      <c r="C661">
        <v>17376</v>
      </c>
      <c r="D661" t="s">
        <v>3467</v>
      </c>
      <c r="E661" t="s">
        <v>26</v>
      </c>
      <c r="F661" t="s">
        <v>26</v>
      </c>
      <c r="G661" t="s">
        <v>27</v>
      </c>
      <c r="H661">
        <f>VLOOKUP(G661,departamentos!B:C,2,FALSE)</f>
        <v>12</v>
      </c>
      <c r="I661" t="s">
        <v>28</v>
      </c>
      <c r="J661">
        <f>VLOOKUP(I661,areas!B:C,2,FALSE)</f>
        <v>5</v>
      </c>
      <c r="K661" t="s">
        <v>28</v>
      </c>
      <c r="L661">
        <f>VLOOKUP(K661,direcciones!B:C,2,FALSE)</f>
        <v>1</v>
      </c>
      <c r="M661" t="s">
        <v>29</v>
      </c>
      <c r="N661" t="s">
        <v>262</v>
      </c>
      <c r="O661" t="s">
        <v>263</v>
      </c>
      <c r="P661">
        <f>VLOOKUP(O661,plazas!C:G,5,FALSE)</f>
        <v>9</v>
      </c>
      <c r="R661" t="s">
        <v>3468</v>
      </c>
      <c r="S661" t="s">
        <v>33</v>
      </c>
      <c r="V661" t="s">
        <v>34</v>
      </c>
      <c r="W661">
        <v>2283658150</v>
      </c>
      <c r="AA661" t="s">
        <v>3469</v>
      </c>
      <c r="AB661" t="s">
        <v>3470</v>
      </c>
      <c r="AC661" t="s">
        <v>1815</v>
      </c>
      <c r="AD661">
        <v>91016</v>
      </c>
      <c r="AE661" t="s">
        <v>271</v>
      </c>
      <c r="AF661">
        <f>VLOOKUP(AE661,empresas!B:D,3,FALSE)</f>
        <v>2</v>
      </c>
    </row>
    <row r="662" spans="1:32" hidden="1" x14ac:dyDescent="0.25">
      <c r="A662" t="str">
        <f t="shared" si="10"/>
        <v>UPDATE operadores set no_empleado='18041', departamento_id=105, area_id=19,  direccion_id=3, estado='Activo', telefono='6241779273', rfc='MEMS890730HF8', calle='UNO', colonia='PROGRESO', cp='23460' WHERE id=;</v>
      </c>
      <c r="C662">
        <v>18041</v>
      </c>
      <c r="D662" t="s">
        <v>3475</v>
      </c>
      <c r="E662" t="s">
        <v>96</v>
      </c>
      <c r="F662" t="s">
        <v>65</v>
      </c>
      <c r="G662" t="s">
        <v>97</v>
      </c>
      <c r="H662">
        <f>VLOOKUP(G662,departamentos!B:C,2,FALSE)</f>
        <v>105</v>
      </c>
      <c r="I662" t="s">
        <v>98</v>
      </c>
      <c r="J662">
        <f>VLOOKUP(I662,areas!B:C,2,FALSE)</f>
        <v>19</v>
      </c>
      <c r="K662" t="s">
        <v>99</v>
      </c>
      <c r="L662">
        <f>VLOOKUP(K662,direcciones!B:C,2,FALSE)</f>
        <v>3</v>
      </c>
      <c r="M662" t="s">
        <v>1013</v>
      </c>
      <c r="N662" t="s">
        <v>101</v>
      </c>
      <c r="O662" t="s">
        <v>53</v>
      </c>
      <c r="P662">
        <f>VLOOKUP(O662,plazas!C:G,5,FALSE)</f>
        <v>1</v>
      </c>
      <c r="R662" t="s">
        <v>3476</v>
      </c>
      <c r="S662" t="s">
        <v>33</v>
      </c>
      <c r="V662" t="s">
        <v>59</v>
      </c>
      <c r="W662">
        <v>6241779273</v>
      </c>
      <c r="AA662" t="s">
        <v>3477</v>
      </c>
      <c r="AB662" t="s">
        <v>3478</v>
      </c>
      <c r="AC662" t="s">
        <v>3326</v>
      </c>
      <c r="AD662">
        <v>23460</v>
      </c>
      <c r="AE662" t="s">
        <v>75</v>
      </c>
      <c r="AF662" t="e">
        <f>VLOOKUP(AE662,empresas!B:D,3,FALSE)</f>
        <v>#N/A</v>
      </c>
    </row>
    <row r="663" spans="1:32" hidden="1" x14ac:dyDescent="0.25">
      <c r="A663" t="str">
        <f t="shared" si="10"/>
        <v>UPDATE operadores set no_empleado='18444', departamento_id=103, area_id=5,  direccion_id=7, estado='Activo', telefono='5549654244', rfc='SAFS860830PE2', calle='ECATEPEC DE MORELOS', colonia='EX EJIDO DE SANTA CECILIA', cp='54130' WHERE id=;</v>
      </c>
      <c r="C663">
        <v>18444</v>
      </c>
      <c r="D663" t="s">
        <v>3484</v>
      </c>
      <c r="E663" t="s">
        <v>500</v>
      </c>
      <c r="F663" t="s">
        <v>500</v>
      </c>
      <c r="G663" t="s">
        <v>117</v>
      </c>
      <c r="H663">
        <f>VLOOKUP(G663,departamentos!B:C,2,FALSE)</f>
        <v>103</v>
      </c>
      <c r="I663" t="s">
        <v>28</v>
      </c>
      <c r="J663">
        <f>VLOOKUP(I663,areas!B:C,2,FALSE)</f>
        <v>5</v>
      </c>
      <c r="K663" t="s">
        <v>108</v>
      </c>
      <c r="L663">
        <f>VLOOKUP(K663,direcciones!B:C,2,FALSE)</f>
        <v>7</v>
      </c>
      <c r="M663" t="s">
        <v>501</v>
      </c>
      <c r="N663" t="s">
        <v>262</v>
      </c>
      <c r="O663" t="s">
        <v>263</v>
      </c>
      <c r="P663">
        <f>VLOOKUP(O663,plazas!C:G,5,FALSE)</f>
        <v>9</v>
      </c>
      <c r="R663" t="s">
        <v>3485</v>
      </c>
      <c r="S663" t="s">
        <v>33</v>
      </c>
      <c r="V663" t="s">
        <v>59</v>
      </c>
      <c r="W663">
        <v>5549654244</v>
      </c>
      <c r="AA663" t="s">
        <v>3486</v>
      </c>
      <c r="AB663" t="s">
        <v>3487</v>
      </c>
      <c r="AC663" t="s">
        <v>3488</v>
      </c>
      <c r="AD663">
        <v>54130</v>
      </c>
      <c r="AE663" t="s">
        <v>271</v>
      </c>
      <c r="AF663">
        <f>VLOOKUP(AE663,empresas!B:D,3,FALSE)</f>
        <v>2</v>
      </c>
    </row>
    <row r="664" spans="1:32" hidden="1" x14ac:dyDescent="0.25">
      <c r="A664" t="str">
        <f t="shared" si="10"/>
        <v>UPDATE operadores set no_empleado='17145', departamento_id=105, area_id=19,  direccion_id=3, estado='Activo', telefono='6241604346', rfc='PACS960208PE7', calle='MZA 25 LOTE 25 ATRAS FORO VIEJO', colonia='LOMAS ALTAS', cp='23472' WHERE id=;</v>
      </c>
      <c r="C664">
        <v>17145</v>
      </c>
      <c r="D664" t="s">
        <v>3499</v>
      </c>
      <c r="E664" t="s">
        <v>353</v>
      </c>
      <c r="F664" t="s">
        <v>354</v>
      </c>
      <c r="G664" t="s">
        <v>97</v>
      </c>
      <c r="H664">
        <f>VLOOKUP(G664,departamentos!B:C,2,FALSE)</f>
        <v>105</v>
      </c>
      <c r="I664" t="s">
        <v>98</v>
      </c>
      <c r="J664">
        <f>VLOOKUP(I664,areas!B:C,2,FALSE)</f>
        <v>19</v>
      </c>
      <c r="K664" t="s">
        <v>99</v>
      </c>
      <c r="L664">
        <f>VLOOKUP(K664,direcciones!B:C,2,FALSE)</f>
        <v>3</v>
      </c>
      <c r="M664" t="s">
        <v>3500</v>
      </c>
      <c r="N664" t="s">
        <v>101</v>
      </c>
      <c r="O664" t="s">
        <v>53</v>
      </c>
      <c r="P664">
        <f>VLOOKUP(O664,plazas!C:G,5,FALSE)</f>
        <v>1</v>
      </c>
      <c r="R664" t="s">
        <v>3501</v>
      </c>
      <c r="S664" t="s">
        <v>3157</v>
      </c>
      <c r="T664" t="s">
        <v>3158</v>
      </c>
      <c r="U664" t="s">
        <v>3159</v>
      </c>
      <c r="V664" t="s">
        <v>59</v>
      </c>
      <c r="W664">
        <v>6241604346</v>
      </c>
      <c r="AA664" t="s">
        <v>3502</v>
      </c>
      <c r="AB664" t="s">
        <v>3503</v>
      </c>
      <c r="AC664" t="s">
        <v>3504</v>
      </c>
      <c r="AD664">
        <v>23472</v>
      </c>
      <c r="AE664" t="s">
        <v>75</v>
      </c>
      <c r="AF664" t="e">
        <f>VLOOKUP(AE664,empresas!B:D,3,FALSE)</f>
        <v>#N/A</v>
      </c>
    </row>
    <row r="665" spans="1:32" hidden="1" x14ac:dyDescent="0.25">
      <c r="A665" t="str">
        <f t="shared" si="10"/>
        <v>UPDATE operadores set no_empleado='17305', departamento_id=103, area_id=5,  direccion_id=7, estado='Baja', telefono='2288474061', rfc='HULT880703JQ5', calle='FRAY JUAN DE ZUMARRAGA', colonia='SOSTENES M. BLANCO', cp='91113' WHERE id=;</v>
      </c>
      <c r="C665">
        <v>17305</v>
      </c>
      <c r="D665" t="s">
        <v>3505</v>
      </c>
      <c r="E665" t="s">
        <v>500</v>
      </c>
      <c r="F665" t="s">
        <v>500</v>
      </c>
      <c r="G665" t="s">
        <v>117</v>
      </c>
      <c r="H665">
        <f>VLOOKUP(G665,departamentos!B:C,2,FALSE)</f>
        <v>103</v>
      </c>
      <c r="I665" t="s">
        <v>28</v>
      </c>
      <c r="J665">
        <f>VLOOKUP(I665,areas!B:C,2,FALSE)</f>
        <v>5</v>
      </c>
      <c r="K665" t="s">
        <v>108</v>
      </c>
      <c r="L665">
        <f>VLOOKUP(K665,direcciones!B:C,2,FALSE)</f>
        <v>7</v>
      </c>
      <c r="M665" t="s">
        <v>501</v>
      </c>
      <c r="N665" t="s">
        <v>262</v>
      </c>
      <c r="O665" t="s">
        <v>263</v>
      </c>
      <c r="P665">
        <f>VLOOKUP(O665,plazas!C:G,5,FALSE)</f>
        <v>9</v>
      </c>
      <c r="R665" t="s">
        <v>3506</v>
      </c>
      <c r="S665" t="s">
        <v>33</v>
      </c>
      <c r="V665" t="s">
        <v>34</v>
      </c>
      <c r="W665">
        <v>2288474061</v>
      </c>
      <c r="AA665" t="s">
        <v>3507</v>
      </c>
      <c r="AB665" t="s">
        <v>3343</v>
      </c>
      <c r="AC665" t="s">
        <v>3063</v>
      </c>
      <c r="AD665">
        <v>91113</v>
      </c>
      <c r="AE665" t="s">
        <v>271</v>
      </c>
      <c r="AF665">
        <f>VLOOKUP(AE665,empresas!B:D,3,FALSE)</f>
        <v>2</v>
      </c>
    </row>
    <row r="666" spans="1:32" hidden="1" x14ac:dyDescent="0.25">
      <c r="A666" t="str">
        <f t="shared" si="10"/>
        <v>UPDATE operadores set no_empleado='14685', departamento_id=12, area_id=5,  direccion_id=1, estado='Activo', telefono='3310858341', rfc='GOLV760521NG5', calle='TUXPAN', colonia='CHULAVISTA', cp='45645' WHERE id=;</v>
      </c>
      <c r="C666">
        <v>14685</v>
      </c>
      <c r="D666" t="s">
        <v>3542</v>
      </c>
      <c r="E666" t="s">
        <v>26</v>
      </c>
      <c r="F666" t="s">
        <v>26</v>
      </c>
      <c r="G666" t="s">
        <v>27</v>
      </c>
      <c r="H666">
        <f>VLOOKUP(G666,departamentos!B:C,2,FALSE)</f>
        <v>12</v>
      </c>
      <c r="I666" t="s">
        <v>28</v>
      </c>
      <c r="J666">
        <f>VLOOKUP(I666,areas!B:C,2,FALSE)</f>
        <v>5</v>
      </c>
      <c r="K666" t="s">
        <v>28</v>
      </c>
      <c r="L666">
        <f>VLOOKUP(K666,direcciones!B:C,2,FALSE)</f>
        <v>1</v>
      </c>
      <c r="M666" t="s">
        <v>29</v>
      </c>
      <c r="N666" t="s">
        <v>40</v>
      </c>
      <c r="O666" t="s">
        <v>41</v>
      </c>
      <c r="P666">
        <f>VLOOKUP(O666,plazas!C:G,5,FALSE)</f>
        <v>3</v>
      </c>
      <c r="R666" t="s">
        <v>3543</v>
      </c>
      <c r="S666" t="s">
        <v>446</v>
      </c>
      <c r="T666" t="s">
        <v>447</v>
      </c>
      <c r="U666" t="s">
        <v>448</v>
      </c>
      <c r="V666" t="s">
        <v>59</v>
      </c>
      <c r="W666">
        <v>3310858341</v>
      </c>
      <c r="X666" t="s">
        <v>3544</v>
      </c>
      <c r="Y666" t="s">
        <v>90</v>
      </c>
      <c r="Z666" s="1">
        <v>45101</v>
      </c>
      <c r="AA666" t="s">
        <v>3545</v>
      </c>
      <c r="AB666" t="s">
        <v>3546</v>
      </c>
      <c r="AC666" t="s">
        <v>3547</v>
      </c>
      <c r="AD666">
        <v>45645</v>
      </c>
      <c r="AE666" t="s">
        <v>46</v>
      </c>
      <c r="AF666" t="e">
        <f>VLOOKUP(AE666,empresas!B:D,3,FALSE)</f>
        <v>#N/A</v>
      </c>
    </row>
    <row r="667" spans="1:32" hidden="1" x14ac:dyDescent="0.25">
      <c r="A667" t="str">
        <f t="shared" si="10"/>
        <v>UPDATE operadores set no_empleado='18226', departamento_id=12, area_id=5,  direccion_id=1, estado='Baja', telefono='5630571356', rfc='GURV940618MYA', calle='AVENIDA TULE', colonia='BUENOS AIRES', cp='23447' WHERE id=;</v>
      </c>
      <c r="C667">
        <v>18226</v>
      </c>
      <c r="D667" t="s">
        <v>3548</v>
      </c>
      <c r="E667" t="s">
        <v>65</v>
      </c>
      <c r="F667" t="s">
        <v>65</v>
      </c>
      <c r="G667" t="s">
        <v>27</v>
      </c>
      <c r="H667">
        <f>VLOOKUP(G667,departamentos!B:C,2,FALSE)</f>
        <v>12</v>
      </c>
      <c r="I667" t="s">
        <v>28</v>
      </c>
      <c r="J667">
        <f>VLOOKUP(I667,areas!B:C,2,FALSE)</f>
        <v>5</v>
      </c>
      <c r="K667" t="s">
        <v>28</v>
      </c>
      <c r="L667">
        <f>VLOOKUP(K667,direcciones!B:C,2,FALSE)</f>
        <v>1</v>
      </c>
      <c r="M667" t="s">
        <v>778</v>
      </c>
      <c r="N667" t="s">
        <v>67</v>
      </c>
      <c r="O667" t="s">
        <v>53</v>
      </c>
      <c r="P667">
        <f>VLOOKUP(O667,plazas!C:G,5,FALSE)</f>
        <v>1</v>
      </c>
      <c r="R667" t="s">
        <v>3549</v>
      </c>
      <c r="S667" t="s">
        <v>33</v>
      </c>
      <c r="V667" t="s">
        <v>34</v>
      </c>
      <c r="W667">
        <v>5630571356</v>
      </c>
      <c r="AA667" t="s">
        <v>3550</v>
      </c>
      <c r="AB667" t="s">
        <v>3551</v>
      </c>
      <c r="AC667" t="s">
        <v>2796</v>
      </c>
      <c r="AD667">
        <v>23447</v>
      </c>
      <c r="AE667" t="s">
        <v>75</v>
      </c>
      <c r="AF667" t="e">
        <f>VLOOKUP(AE667,empresas!B:D,3,FALSE)</f>
        <v>#N/A</v>
      </c>
    </row>
    <row r="668" spans="1:32" hidden="1" x14ac:dyDescent="0.25">
      <c r="A668" t="str">
        <f t="shared" si="10"/>
        <v>UPDATE operadores set no_empleado='15521', departamento_id=103, area_id=3,  direccion_id=7, estado='Activo', telefono='2281130931', rfc='VIMV971111TQA', calle='EMPERADORES AZTECA', colonia='PERSEVERANCIA', cp='91637' WHERE id=;</v>
      </c>
      <c r="C668">
        <v>15521</v>
      </c>
      <c r="D668" t="s">
        <v>3552</v>
      </c>
      <c r="E668" t="s">
        <v>2283</v>
      </c>
      <c r="F668" t="s">
        <v>259</v>
      </c>
      <c r="G668" t="s">
        <v>117</v>
      </c>
      <c r="H668">
        <f>VLOOKUP(G668,departamentos!B:C,2,FALSE)</f>
        <v>103</v>
      </c>
      <c r="I668" t="s">
        <v>50</v>
      </c>
      <c r="J668">
        <f>VLOOKUP(I668,areas!B:C,2,FALSE)</f>
        <v>3</v>
      </c>
      <c r="K668" t="s">
        <v>108</v>
      </c>
      <c r="L668">
        <f>VLOOKUP(K668,direcciones!B:C,2,FALSE)</f>
        <v>7</v>
      </c>
      <c r="M668" t="s">
        <v>261</v>
      </c>
      <c r="N668" t="s">
        <v>262</v>
      </c>
      <c r="O668" t="s">
        <v>263</v>
      </c>
      <c r="P668">
        <f>VLOOKUP(O668,plazas!C:G,5,FALSE)</f>
        <v>9</v>
      </c>
      <c r="Q668" t="s">
        <v>3553</v>
      </c>
      <c r="R668" t="s">
        <v>3554</v>
      </c>
      <c r="S668" t="s">
        <v>1142</v>
      </c>
      <c r="T668" t="s">
        <v>1145</v>
      </c>
      <c r="U668" t="s">
        <v>1146</v>
      </c>
      <c r="V668" t="s">
        <v>59</v>
      </c>
      <c r="W668">
        <v>2281130931</v>
      </c>
      <c r="AA668" t="s">
        <v>3555</v>
      </c>
      <c r="AB668" t="s">
        <v>3556</v>
      </c>
      <c r="AC668" t="s">
        <v>3557</v>
      </c>
      <c r="AD668">
        <v>91637</v>
      </c>
      <c r="AE668" t="s">
        <v>271</v>
      </c>
      <c r="AF668">
        <f>VLOOKUP(AE668,empresas!B:D,3,FALSE)</f>
        <v>2</v>
      </c>
    </row>
    <row r="669" spans="1:32" hidden="1" x14ac:dyDescent="0.25">
      <c r="A669" t="str">
        <f t="shared" si="10"/>
        <v>UPDATE operadores set no_empleado='15294', departamento_id=13, area_id=20,  direccion_id=3, estado='Baja', telefono='3841173325', rfc='AENV830825AC1', calle='AZAHAR', colonia='VISTAS DE TESISTAN', cp='45200' WHERE id=;</v>
      </c>
      <c r="C669">
        <v>15294</v>
      </c>
      <c r="D669" t="s">
        <v>3558</v>
      </c>
      <c r="E669" t="s">
        <v>143</v>
      </c>
      <c r="F669" t="s">
        <v>144</v>
      </c>
      <c r="G669" t="s">
        <v>145</v>
      </c>
      <c r="H669">
        <f>VLOOKUP(G669,departamentos!B:C,2,FALSE)</f>
        <v>13</v>
      </c>
      <c r="I669" t="s">
        <v>146</v>
      </c>
      <c r="J669">
        <f>VLOOKUP(I669,areas!B:C,2,FALSE)</f>
        <v>20</v>
      </c>
      <c r="K669" t="s">
        <v>99</v>
      </c>
      <c r="L669">
        <f>VLOOKUP(K669,direcciones!B:C,2,FALSE)</f>
        <v>3</v>
      </c>
      <c r="M669" t="s">
        <v>133</v>
      </c>
      <c r="N669" t="s">
        <v>134</v>
      </c>
      <c r="O669" t="s">
        <v>41</v>
      </c>
      <c r="P669">
        <f>VLOOKUP(O669,plazas!C:G,5,FALSE)</f>
        <v>3</v>
      </c>
      <c r="Q669" t="s">
        <v>3559</v>
      </c>
      <c r="R669" t="s">
        <v>3560</v>
      </c>
      <c r="S669" t="s">
        <v>33</v>
      </c>
      <c r="V669" t="s">
        <v>34</v>
      </c>
      <c r="W669">
        <v>3841173325</v>
      </c>
      <c r="AA669" t="s">
        <v>3561</v>
      </c>
      <c r="AB669" t="s">
        <v>3562</v>
      </c>
      <c r="AC669" t="s">
        <v>3118</v>
      </c>
      <c r="AD669">
        <v>45200</v>
      </c>
      <c r="AE669" t="s">
        <v>2460</v>
      </c>
      <c r="AF669" t="e">
        <f>VLOOKUP(AE669,empresas!B:D,3,FALSE)</f>
        <v>#N/A</v>
      </c>
    </row>
    <row r="670" spans="1:32" hidden="1" x14ac:dyDescent="0.25">
      <c r="A670" t="str">
        <f t="shared" si="10"/>
        <v>UPDATE operadores set no_empleado='18536', departamento_id=12, area_id=5,  direccion_id=1, estado='Baja', telefono='3318263495', rfc='PECV7004261W7', calle='21 DE MARZO', colonia='PRIMERO DE MAYO', cp='44970' WHERE id=;</v>
      </c>
      <c r="C670">
        <v>18536</v>
      </c>
      <c r="D670" t="s">
        <v>3563</v>
      </c>
      <c r="E670" t="s">
        <v>65</v>
      </c>
      <c r="F670" t="s">
        <v>65</v>
      </c>
      <c r="G670" t="s">
        <v>27</v>
      </c>
      <c r="H670">
        <f>VLOOKUP(G670,departamentos!B:C,2,FALSE)</f>
        <v>12</v>
      </c>
      <c r="I670" t="s">
        <v>28</v>
      </c>
      <c r="J670">
        <f>VLOOKUP(I670,areas!B:C,2,FALSE)</f>
        <v>5</v>
      </c>
      <c r="K670" t="s">
        <v>28</v>
      </c>
      <c r="L670">
        <f>VLOOKUP(K670,direcciones!B:C,2,FALSE)</f>
        <v>1</v>
      </c>
      <c r="M670" t="s">
        <v>29</v>
      </c>
      <c r="N670" t="s">
        <v>40</v>
      </c>
      <c r="O670" t="s">
        <v>41</v>
      </c>
      <c r="P670">
        <f>VLOOKUP(O670,plazas!C:G,5,FALSE)</f>
        <v>3</v>
      </c>
      <c r="R670" t="s">
        <v>3564</v>
      </c>
      <c r="S670" t="s">
        <v>33</v>
      </c>
      <c r="V670" t="s">
        <v>34</v>
      </c>
      <c r="W670">
        <v>3318263495</v>
      </c>
      <c r="X670" t="s">
        <v>3565</v>
      </c>
      <c r="Y670" t="s">
        <v>199</v>
      </c>
      <c r="Z670" s="1">
        <v>46476</v>
      </c>
      <c r="AA670" t="s">
        <v>3566</v>
      </c>
      <c r="AB670" t="s">
        <v>2701</v>
      </c>
      <c r="AC670" t="s">
        <v>3567</v>
      </c>
      <c r="AD670">
        <v>44970</v>
      </c>
      <c r="AE670" t="s">
        <v>46</v>
      </c>
      <c r="AF670" t="e">
        <f>VLOOKUP(AE670,empresas!B:D,3,FALSE)</f>
        <v>#N/A</v>
      </c>
    </row>
    <row r="671" spans="1:32" hidden="1" x14ac:dyDescent="0.25">
      <c r="A671" t="str">
        <f t="shared" si="10"/>
        <v>UPDATE operadores set no_empleado='18717', departamento_id=12, area_id=5,  direccion_id=1, estado='Activo', telefono='33 1468 2087', rfc='VIRV850401SQA', calle='PRIV. REPUBLICA DE BRASIL', colonia='COLONIAL TLAQUEPAQUE', cp='45570' WHERE id=;</v>
      </c>
      <c r="C671">
        <v>18717</v>
      </c>
      <c r="D671" t="s">
        <v>3568</v>
      </c>
      <c r="E671" t="s">
        <v>65</v>
      </c>
      <c r="F671" t="s">
        <v>65</v>
      </c>
      <c r="G671" t="s">
        <v>27</v>
      </c>
      <c r="H671">
        <f>VLOOKUP(G671,departamentos!B:C,2,FALSE)</f>
        <v>12</v>
      </c>
      <c r="I671" t="s">
        <v>28</v>
      </c>
      <c r="J671">
        <f>VLOOKUP(I671,areas!B:C,2,FALSE)</f>
        <v>5</v>
      </c>
      <c r="K671" t="s">
        <v>28</v>
      </c>
      <c r="L671">
        <f>VLOOKUP(K671,direcciones!B:C,2,FALSE)</f>
        <v>1</v>
      </c>
      <c r="M671" t="s">
        <v>29</v>
      </c>
      <c r="N671" t="s">
        <v>40</v>
      </c>
      <c r="O671" t="s">
        <v>41</v>
      </c>
      <c r="P671">
        <f>VLOOKUP(O671,plazas!C:G,5,FALSE)</f>
        <v>3</v>
      </c>
      <c r="R671" t="s">
        <v>3569</v>
      </c>
      <c r="S671" t="s">
        <v>446</v>
      </c>
      <c r="T671" t="s">
        <v>447</v>
      </c>
      <c r="U671" t="s">
        <v>448</v>
      </c>
      <c r="V671" t="s">
        <v>59</v>
      </c>
      <c r="W671" t="s">
        <v>3570</v>
      </c>
      <c r="X671" t="s">
        <v>3571</v>
      </c>
      <c r="Y671" t="s">
        <v>199</v>
      </c>
      <c r="Z671" s="1">
        <v>46637</v>
      </c>
      <c r="AA671" t="s">
        <v>3572</v>
      </c>
      <c r="AB671" t="s">
        <v>3573</v>
      </c>
      <c r="AC671" t="s">
        <v>3574</v>
      </c>
      <c r="AD671">
        <v>45570</v>
      </c>
      <c r="AE671" t="s">
        <v>46</v>
      </c>
      <c r="AF671" t="e">
        <f>VLOOKUP(AE671,empresas!B:D,3,FALSE)</f>
        <v>#N/A</v>
      </c>
    </row>
    <row r="672" spans="1:32" hidden="1" x14ac:dyDescent="0.25">
      <c r="A672" t="str">
        <f t="shared" si="10"/>
        <v>UPDATE operadores set no_empleado='17956', departamento_id=12, area_id=5,  direccion_id=1, estado='Baja', telefono='6122288744', rfc='OEVI921209RV6', calle='16 DE SEPTIEMBRE', colonia='FRANCISCO VILLA', cp='23030' WHERE id=;</v>
      </c>
      <c r="C672">
        <v>17956</v>
      </c>
      <c r="D672" t="s">
        <v>3575</v>
      </c>
      <c r="E672" t="s">
        <v>65</v>
      </c>
      <c r="F672" t="s">
        <v>65</v>
      </c>
      <c r="G672" t="s">
        <v>27</v>
      </c>
      <c r="H672">
        <f>VLOOKUP(G672,departamentos!B:C,2,FALSE)</f>
        <v>12</v>
      </c>
      <c r="I672" t="s">
        <v>28</v>
      </c>
      <c r="J672">
        <f>VLOOKUP(I672,areas!B:C,2,FALSE)</f>
        <v>5</v>
      </c>
      <c r="K672" t="s">
        <v>28</v>
      </c>
      <c r="L672">
        <f>VLOOKUP(K672,direcciones!B:C,2,FALSE)</f>
        <v>1</v>
      </c>
      <c r="M672" t="s">
        <v>29</v>
      </c>
      <c r="N672" t="s">
        <v>52</v>
      </c>
      <c r="O672" t="s">
        <v>53</v>
      </c>
      <c r="P672">
        <f>VLOOKUP(O672,plazas!C:G,5,FALSE)</f>
        <v>1</v>
      </c>
      <c r="R672" t="s">
        <v>3576</v>
      </c>
      <c r="S672" t="s">
        <v>33</v>
      </c>
      <c r="V672" t="s">
        <v>34</v>
      </c>
      <c r="W672">
        <v>6122288744</v>
      </c>
      <c r="X672">
        <v>281597</v>
      </c>
      <c r="Y672" t="s">
        <v>199</v>
      </c>
      <c r="Z672" s="1">
        <v>45367</v>
      </c>
      <c r="AA672" t="s">
        <v>3577</v>
      </c>
      <c r="AB672" t="s">
        <v>832</v>
      </c>
      <c r="AC672" t="s">
        <v>883</v>
      </c>
      <c r="AD672">
        <v>23030</v>
      </c>
      <c r="AE672" t="s">
        <v>75</v>
      </c>
      <c r="AF672" t="e">
        <f>VLOOKUP(AE672,empresas!B:D,3,FALSE)</f>
        <v>#N/A</v>
      </c>
    </row>
    <row r="673" spans="1:32" hidden="1" x14ac:dyDescent="0.25">
      <c r="A673" t="str">
        <f t="shared" si="10"/>
        <v>UPDATE operadores set no_empleado='18235', departamento_id=12, area_id=5,  direccion_id=1, estado='Activo', telefono='3316215443', rfc='MUEV970924H59', calle='AV PATRIA', colonia='VILLAS DE ORIENTE', cp='40403' WHERE id=;</v>
      </c>
      <c r="C673">
        <v>18235</v>
      </c>
      <c r="D673" t="s">
        <v>3578</v>
      </c>
      <c r="E673" t="s">
        <v>65</v>
      </c>
      <c r="F673" t="s">
        <v>65</v>
      </c>
      <c r="G673" t="s">
        <v>27</v>
      </c>
      <c r="H673">
        <f>VLOOKUP(G673,departamentos!B:C,2,FALSE)</f>
        <v>12</v>
      </c>
      <c r="I673" t="s">
        <v>28</v>
      </c>
      <c r="J673">
        <f>VLOOKUP(I673,areas!B:C,2,FALSE)</f>
        <v>5</v>
      </c>
      <c r="K673" t="s">
        <v>28</v>
      </c>
      <c r="L673">
        <f>VLOOKUP(K673,direcciones!B:C,2,FALSE)</f>
        <v>1</v>
      </c>
      <c r="M673" t="s">
        <v>29</v>
      </c>
      <c r="N673" t="s">
        <v>40</v>
      </c>
      <c r="O673" t="s">
        <v>41</v>
      </c>
      <c r="P673">
        <f>VLOOKUP(O673,plazas!C:G,5,FALSE)</f>
        <v>3</v>
      </c>
      <c r="R673" t="s">
        <v>3579</v>
      </c>
      <c r="S673" t="s">
        <v>33</v>
      </c>
      <c r="V673" t="s">
        <v>59</v>
      </c>
      <c r="W673">
        <v>3316215443</v>
      </c>
      <c r="AA673" t="s">
        <v>3580</v>
      </c>
      <c r="AB673" t="s">
        <v>3581</v>
      </c>
      <c r="AC673" t="s">
        <v>3582</v>
      </c>
      <c r="AD673">
        <v>40403</v>
      </c>
      <c r="AE673" t="s">
        <v>46</v>
      </c>
      <c r="AF673" t="e">
        <f>VLOOKUP(AE673,empresas!B:D,3,FALSE)</f>
        <v>#N/A</v>
      </c>
    </row>
    <row r="674" spans="1:32" hidden="1" x14ac:dyDescent="0.25">
      <c r="A674" t="str">
        <f t="shared" si="10"/>
        <v>UPDATE operadores set no_empleado='16316', departamento_id=105, area_id=19,  direccion_id=3, estado='Activo', telefono='5525256150', rfc='RUVV791102PK1', calle='CIPRES M6', colonia='BOSQUES DE LA MAGDALENA', cp='56508' WHERE id=;</v>
      </c>
      <c r="C674">
        <v>16316</v>
      </c>
      <c r="D674" t="s">
        <v>3603</v>
      </c>
      <c r="E674" t="s">
        <v>96</v>
      </c>
      <c r="F674" t="s">
        <v>65</v>
      </c>
      <c r="G674" t="s">
        <v>97</v>
      </c>
      <c r="H674">
        <f>VLOOKUP(G674,departamentos!B:C,2,FALSE)</f>
        <v>105</v>
      </c>
      <c r="I674" t="s">
        <v>98</v>
      </c>
      <c r="J674">
        <f>VLOOKUP(I674,areas!B:C,2,FALSE)</f>
        <v>19</v>
      </c>
      <c r="K674" t="s">
        <v>99</v>
      </c>
      <c r="L674">
        <f>VLOOKUP(K674,direcciones!B:C,2,FALSE)</f>
        <v>3</v>
      </c>
      <c r="M674" t="s">
        <v>1438</v>
      </c>
      <c r="N674" t="s">
        <v>262</v>
      </c>
      <c r="O674" t="s">
        <v>120</v>
      </c>
      <c r="P674">
        <f>VLOOKUP(O674,plazas!C:G,5,FALSE)</f>
        <v>5</v>
      </c>
      <c r="R674" t="s">
        <v>3604</v>
      </c>
      <c r="S674" t="s">
        <v>223</v>
      </c>
      <c r="T674" t="s">
        <v>224</v>
      </c>
      <c r="U674" t="s">
        <v>225</v>
      </c>
      <c r="V674" t="s">
        <v>59</v>
      </c>
      <c r="W674">
        <v>5525256150</v>
      </c>
      <c r="X674">
        <v>530000122931</v>
      </c>
      <c r="Y674" t="s">
        <v>2404</v>
      </c>
      <c r="Z674" s="1">
        <v>44876</v>
      </c>
      <c r="AA674" t="s">
        <v>3605</v>
      </c>
      <c r="AB674" t="s">
        <v>3606</v>
      </c>
      <c r="AC674" t="s">
        <v>3607</v>
      </c>
      <c r="AD674">
        <v>56508</v>
      </c>
      <c r="AE674" t="s">
        <v>75</v>
      </c>
      <c r="AF674" t="e">
        <f>VLOOKUP(AE674,empresas!B:D,3,FALSE)</f>
        <v>#N/A</v>
      </c>
    </row>
    <row r="675" spans="1:32" hidden="1" x14ac:dyDescent="0.25">
      <c r="A675" t="str">
        <f t="shared" si="10"/>
        <v>UPDATE operadores set no_empleado='17977', departamento_id=105, area_id=19,  direccion_id=3, estado='Baja', telefono='2283417972', rfc='JUCV890306679', calle='RIO DE LOS PESCADOS', colonia='CAROLINO ANAYA', cp='91158' WHERE id=;</v>
      </c>
      <c r="C675">
        <v>17977</v>
      </c>
      <c r="D675" t="s">
        <v>3614</v>
      </c>
      <c r="E675" t="s">
        <v>353</v>
      </c>
      <c r="F675" t="s">
        <v>354</v>
      </c>
      <c r="G675" t="s">
        <v>97</v>
      </c>
      <c r="H675">
        <f>VLOOKUP(G675,departamentos!B:C,2,FALSE)</f>
        <v>105</v>
      </c>
      <c r="I675" t="s">
        <v>98</v>
      </c>
      <c r="J675">
        <f>VLOOKUP(I675,areas!B:C,2,FALSE)</f>
        <v>19</v>
      </c>
      <c r="K675" t="s">
        <v>99</v>
      </c>
      <c r="L675">
        <f>VLOOKUP(K675,direcciones!B:C,2,FALSE)</f>
        <v>3</v>
      </c>
      <c r="M675" t="s">
        <v>746</v>
      </c>
      <c r="N675" t="s">
        <v>148</v>
      </c>
      <c r="O675" t="s">
        <v>263</v>
      </c>
      <c r="P675">
        <f>VLOOKUP(O675,plazas!C:G,5,FALSE)</f>
        <v>9</v>
      </c>
      <c r="R675" t="s">
        <v>3615</v>
      </c>
      <c r="S675" t="s">
        <v>33</v>
      </c>
      <c r="V675" t="s">
        <v>34</v>
      </c>
      <c r="W675">
        <v>2283417972</v>
      </c>
      <c r="AA675" t="s">
        <v>3616</v>
      </c>
      <c r="AB675" t="s">
        <v>3617</v>
      </c>
      <c r="AC675" t="s">
        <v>1475</v>
      </c>
      <c r="AD675">
        <v>91158</v>
      </c>
      <c r="AE675" t="s">
        <v>385</v>
      </c>
      <c r="AF675" t="e">
        <f>VLOOKUP(AE675,empresas!B:D,3,FALSE)</f>
        <v>#N/A</v>
      </c>
    </row>
    <row r="676" spans="1:32" hidden="1" x14ac:dyDescent="0.25">
      <c r="A676" t="str">
        <f t="shared" si="10"/>
        <v>UPDATE operadores set no_empleado='17197', departamento_id=105, area_id=19,  direccion_id=3, estado='Baja', telefono='3325254151', rfc='GUMV930730KU4', calle='VALLE DE ZAPOTLAN', colonia='VALLE DE LOS MOLINOS', cp='45200' WHERE id=;</v>
      </c>
      <c r="C676">
        <v>17197</v>
      </c>
      <c r="D676" t="s">
        <v>3618</v>
      </c>
      <c r="E676" t="s">
        <v>353</v>
      </c>
      <c r="F676" t="s">
        <v>354</v>
      </c>
      <c r="G676" t="s">
        <v>97</v>
      </c>
      <c r="H676">
        <f>VLOOKUP(G676,departamentos!B:C,2,FALSE)</f>
        <v>105</v>
      </c>
      <c r="I676" t="s">
        <v>98</v>
      </c>
      <c r="J676">
        <f>VLOOKUP(I676,areas!B:C,2,FALSE)</f>
        <v>19</v>
      </c>
      <c r="K676" t="s">
        <v>99</v>
      </c>
      <c r="L676">
        <f>VLOOKUP(K676,direcciones!B:C,2,FALSE)</f>
        <v>3</v>
      </c>
      <c r="M676" t="s">
        <v>3619</v>
      </c>
      <c r="N676" t="s">
        <v>40</v>
      </c>
      <c r="O676" t="s">
        <v>41</v>
      </c>
      <c r="P676">
        <f>VLOOKUP(O676,plazas!C:G,5,FALSE)</f>
        <v>3</v>
      </c>
      <c r="R676" t="s">
        <v>3620</v>
      </c>
      <c r="S676" t="s">
        <v>33</v>
      </c>
      <c r="V676" t="s">
        <v>34</v>
      </c>
      <c r="W676">
        <v>3325254151</v>
      </c>
      <c r="AA676" t="s">
        <v>3621</v>
      </c>
      <c r="AB676" t="s">
        <v>3622</v>
      </c>
      <c r="AC676" t="s">
        <v>443</v>
      </c>
      <c r="AD676">
        <v>45200</v>
      </c>
      <c r="AE676" t="s">
        <v>46</v>
      </c>
      <c r="AF676" t="e">
        <f>VLOOKUP(AE676,empresas!B:D,3,FALSE)</f>
        <v>#N/A</v>
      </c>
    </row>
    <row r="677" spans="1:32" hidden="1" x14ac:dyDescent="0.25">
      <c r="A677" t="e">
        <f t="shared" si="10"/>
        <v>#N/A</v>
      </c>
      <c r="C677">
        <v>16904</v>
      </c>
      <c r="D677" s="6" t="s">
        <v>3634</v>
      </c>
      <c r="E677" t="s">
        <v>3635</v>
      </c>
      <c r="F677" t="s">
        <v>106</v>
      </c>
      <c r="G677" t="s">
        <v>777</v>
      </c>
      <c r="H677" t="e">
        <f>VLOOKUP(G677,departamentos!B:C,2,FALSE)</f>
        <v>#N/A</v>
      </c>
      <c r="I677" t="s">
        <v>28</v>
      </c>
      <c r="J677">
        <f>VLOOKUP(I677,areas!B:C,2,FALSE)</f>
        <v>5</v>
      </c>
      <c r="K677" t="s">
        <v>28</v>
      </c>
      <c r="L677">
        <f>VLOOKUP(K677,direcciones!B:C,2,FALSE)</f>
        <v>1</v>
      </c>
      <c r="M677" t="s">
        <v>29</v>
      </c>
      <c r="N677" t="s">
        <v>52</v>
      </c>
      <c r="O677" t="s">
        <v>53</v>
      </c>
      <c r="P677">
        <f>VLOOKUP(O677,plazas!C:G,5,FALSE)</f>
        <v>1</v>
      </c>
      <c r="R677" t="s">
        <v>3636</v>
      </c>
      <c r="S677" t="s">
        <v>33</v>
      </c>
      <c r="V677" t="s">
        <v>34</v>
      </c>
      <c r="W677">
        <v>6122125428</v>
      </c>
      <c r="AA677" t="s">
        <v>3637</v>
      </c>
      <c r="AB677" t="s">
        <v>3638</v>
      </c>
      <c r="AC677" t="s">
        <v>728</v>
      </c>
      <c r="AD677">
        <v>23088</v>
      </c>
      <c r="AE677" t="s">
        <v>75</v>
      </c>
      <c r="AF677" t="e">
        <f>VLOOKUP(AE677,empresas!B:D,3,FALSE)</f>
        <v>#N/A</v>
      </c>
    </row>
    <row r="678" spans="1:32" hidden="1" x14ac:dyDescent="0.25">
      <c r="A678" t="str">
        <f t="shared" si="10"/>
        <v>UPDATE operadores set no_empleado='16954', departamento_id=13, area_id=20,  direccion_id=3, estado='Activo', telefono='9841834808', rfc='CUAW8611016D6', calle='PALMA BARU', colonia='REGION 012', cp='77760' WHERE id=;</v>
      </c>
      <c r="C678">
        <v>16954</v>
      </c>
      <c r="D678" t="s">
        <v>3639</v>
      </c>
      <c r="E678" t="s">
        <v>483</v>
      </c>
      <c r="F678" t="s">
        <v>144</v>
      </c>
      <c r="G678" t="s">
        <v>145</v>
      </c>
      <c r="H678">
        <f>VLOOKUP(G678,departamentos!B:C,2,FALSE)</f>
        <v>13</v>
      </c>
      <c r="I678" t="s">
        <v>146</v>
      </c>
      <c r="J678">
        <f>VLOOKUP(I678,areas!B:C,2,FALSE)</f>
        <v>20</v>
      </c>
      <c r="K678" t="s">
        <v>99</v>
      </c>
      <c r="L678">
        <f>VLOOKUP(K678,direcciones!B:C,2,FALSE)</f>
        <v>3</v>
      </c>
      <c r="M678" t="s">
        <v>2097</v>
      </c>
      <c r="N678" t="s">
        <v>156</v>
      </c>
      <c r="O678" t="s">
        <v>157</v>
      </c>
      <c r="P678" t="e">
        <f>VLOOKUP(O678,plazas!C:G,5,FALSE)</f>
        <v>#N/A</v>
      </c>
      <c r="Q678" t="s">
        <v>3640</v>
      </c>
      <c r="R678" t="s">
        <v>3640</v>
      </c>
      <c r="S678" t="s">
        <v>159</v>
      </c>
      <c r="T678" t="s">
        <v>160</v>
      </c>
      <c r="U678" t="s">
        <v>161</v>
      </c>
      <c r="V678" t="s">
        <v>59</v>
      </c>
      <c r="W678">
        <v>9841834808</v>
      </c>
      <c r="AA678" t="s">
        <v>3641</v>
      </c>
      <c r="AB678" t="s">
        <v>3642</v>
      </c>
      <c r="AC678" t="s">
        <v>3643</v>
      </c>
      <c r="AD678">
        <v>77760</v>
      </c>
      <c r="AE678" t="s">
        <v>75</v>
      </c>
      <c r="AF678" t="e">
        <f>VLOOKUP(AE678,empresas!B:D,3,FALSE)</f>
        <v>#N/A</v>
      </c>
    </row>
    <row r="679" spans="1:32" hidden="1" x14ac:dyDescent="0.25">
      <c r="A679" t="str">
        <f t="shared" si="10"/>
        <v>UPDATE operadores set no_empleado='18268', departamento_id=105, area_id=19,  direccion_id=3, estado='Activo', telefono='6122042144', rfc='MAAY0209032DA', calle='16 SEPTIEMBRE ENTRE MATTEOTI Y CALLE 6', colonia='45250', cp='23052' WHERE id=;</v>
      </c>
      <c r="C679">
        <v>18268</v>
      </c>
      <c r="D679" t="s">
        <v>3651</v>
      </c>
      <c r="E679" t="s">
        <v>353</v>
      </c>
      <c r="F679" t="s">
        <v>354</v>
      </c>
      <c r="G679" t="s">
        <v>97</v>
      </c>
      <c r="H679">
        <f>VLOOKUP(G679,departamentos!B:C,2,FALSE)</f>
        <v>105</v>
      </c>
      <c r="I679" t="s">
        <v>98</v>
      </c>
      <c r="J679">
        <f>VLOOKUP(I679,areas!B:C,2,FALSE)</f>
        <v>19</v>
      </c>
      <c r="K679" t="s">
        <v>99</v>
      </c>
      <c r="L679">
        <f>VLOOKUP(K679,direcciones!B:C,2,FALSE)</f>
        <v>3</v>
      </c>
      <c r="M679" t="s">
        <v>1936</v>
      </c>
      <c r="N679" t="s">
        <v>1465</v>
      </c>
      <c r="O679" t="s">
        <v>53</v>
      </c>
      <c r="P679">
        <f>VLOOKUP(O679,plazas!C:G,5,FALSE)</f>
        <v>1</v>
      </c>
      <c r="R679" t="s">
        <v>3652</v>
      </c>
      <c r="S679" t="s">
        <v>33</v>
      </c>
      <c r="V679" t="s">
        <v>59</v>
      </c>
      <c r="W679">
        <v>6122042144</v>
      </c>
      <c r="AA679" t="s">
        <v>3653</v>
      </c>
      <c r="AB679" t="s">
        <v>3654</v>
      </c>
      <c r="AC679" s="2">
        <v>45250</v>
      </c>
      <c r="AD679">
        <v>23052</v>
      </c>
      <c r="AE679" t="s">
        <v>75</v>
      </c>
      <c r="AF679" t="e">
        <f>VLOOKUP(AE679,empresas!B:D,3,FALSE)</f>
        <v>#N/A</v>
      </c>
    </row>
  </sheetData>
  <autoFilter ref="A1:AF679" xr:uid="{00000000-0001-0000-0000-000000000000}">
    <filterColumn colId="0">
      <filters>
        <filter val="#N/D"/>
      </filters>
    </filterColumn>
    <filterColumn colId="1">
      <customFilters>
        <customFilter operator="notEqual" val=" "/>
      </customFilters>
    </filterColumn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117BE-D250-4556-866A-23383B04FE23}">
  <dimension ref="A1:C107"/>
  <sheetViews>
    <sheetView workbookViewId="0">
      <selection activeCell="B61" sqref="B1:B1048576"/>
    </sheetView>
  </sheetViews>
  <sheetFormatPr baseColWidth="10" defaultRowHeight="15" x14ac:dyDescent="0.25"/>
  <cols>
    <col min="1" max="1" width="17.7109375" customWidth="1"/>
    <col min="2" max="3" width="41.42578125" customWidth="1"/>
  </cols>
  <sheetData>
    <row r="1" spans="1:3" x14ac:dyDescent="0.25">
      <c r="A1" t="s">
        <v>3660</v>
      </c>
      <c r="B1" t="s">
        <v>3661</v>
      </c>
      <c r="C1" t="s">
        <v>3660</v>
      </c>
    </row>
    <row r="2" spans="1:3" x14ac:dyDescent="0.25">
      <c r="A2">
        <v>1</v>
      </c>
      <c r="B2" t="s">
        <v>3698</v>
      </c>
      <c r="C2">
        <v>1</v>
      </c>
    </row>
    <row r="3" spans="1:3" x14ac:dyDescent="0.25">
      <c r="A3">
        <v>2</v>
      </c>
      <c r="B3" t="s">
        <v>3807</v>
      </c>
      <c r="C3">
        <v>2</v>
      </c>
    </row>
    <row r="4" spans="1:3" x14ac:dyDescent="0.25">
      <c r="A4">
        <v>3</v>
      </c>
      <c r="B4" t="s">
        <v>3699</v>
      </c>
      <c r="C4">
        <v>3</v>
      </c>
    </row>
    <row r="5" spans="1:3" x14ac:dyDescent="0.25">
      <c r="A5">
        <v>4</v>
      </c>
      <c r="B5" t="s">
        <v>3700</v>
      </c>
      <c r="C5">
        <v>4</v>
      </c>
    </row>
    <row r="6" spans="1:3" x14ac:dyDescent="0.25">
      <c r="A6">
        <v>5</v>
      </c>
      <c r="B6" t="s">
        <v>3701</v>
      </c>
      <c r="C6">
        <v>5</v>
      </c>
    </row>
    <row r="7" spans="1:3" x14ac:dyDescent="0.25">
      <c r="A7">
        <v>6</v>
      </c>
      <c r="B7" t="s">
        <v>3702</v>
      </c>
      <c r="C7">
        <v>6</v>
      </c>
    </row>
    <row r="8" spans="1:3" x14ac:dyDescent="0.25">
      <c r="A8">
        <v>7</v>
      </c>
      <c r="B8" t="s">
        <v>3703</v>
      </c>
      <c r="C8">
        <v>7</v>
      </c>
    </row>
    <row r="9" spans="1:3" x14ac:dyDescent="0.25">
      <c r="A9">
        <v>8</v>
      </c>
      <c r="B9" t="s">
        <v>3704</v>
      </c>
      <c r="C9">
        <v>8</v>
      </c>
    </row>
    <row r="10" spans="1:3" x14ac:dyDescent="0.25">
      <c r="A10">
        <v>9</v>
      </c>
      <c r="B10" t="s">
        <v>3705</v>
      </c>
      <c r="C10">
        <v>9</v>
      </c>
    </row>
    <row r="11" spans="1:3" x14ac:dyDescent="0.25">
      <c r="A11">
        <v>10</v>
      </c>
      <c r="B11" t="s">
        <v>3706</v>
      </c>
      <c r="C11">
        <v>10</v>
      </c>
    </row>
    <row r="12" spans="1:3" x14ac:dyDescent="0.25">
      <c r="A12">
        <v>11</v>
      </c>
      <c r="B12" t="s">
        <v>3707</v>
      </c>
      <c r="C12">
        <v>11</v>
      </c>
    </row>
    <row r="13" spans="1:3" x14ac:dyDescent="0.25">
      <c r="A13">
        <v>12</v>
      </c>
      <c r="B13" t="s">
        <v>3708</v>
      </c>
      <c r="C13">
        <v>12</v>
      </c>
    </row>
    <row r="14" spans="1:3" x14ac:dyDescent="0.25">
      <c r="A14">
        <v>13</v>
      </c>
      <c r="B14" t="s">
        <v>635</v>
      </c>
      <c r="C14">
        <v>13</v>
      </c>
    </row>
    <row r="15" spans="1:3" x14ac:dyDescent="0.25">
      <c r="A15">
        <v>14</v>
      </c>
      <c r="B15" t="s">
        <v>3709</v>
      </c>
      <c r="C15">
        <v>14</v>
      </c>
    </row>
    <row r="16" spans="1:3" x14ac:dyDescent="0.25">
      <c r="A16">
        <v>15</v>
      </c>
      <c r="B16" t="s">
        <v>3710</v>
      </c>
      <c r="C16">
        <v>15</v>
      </c>
    </row>
    <row r="17" spans="1:3" x14ac:dyDescent="0.25">
      <c r="A17">
        <v>16</v>
      </c>
      <c r="B17" t="s">
        <v>3711</v>
      </c>
      <c r="C17">
        <v>16</v>
      </c>
    </row>
    <row r="18" spans="1:3" x14ac:dyDescent="0.25">
      <c r="A18">
        <v>17</v>
      </c>
      <c r="B18" t="s">
        <v>228</v>
      </c>
      <c r="C18">
        <v>17</v>
      </c>
    </row>
    <row r="19" spans="1:3" x14ac:dyDescent="0.25">
      <c r="A19">
        <v>18</v>
      </c>
      <c r="B19" t="s">
        <v>3712</v>
      </c>
      <c r="C19">
        <v>18</v>
      </c>
    </row>
    <row r="20" spans="1:3" x14ac:dyDescent="0.25">
      <c r="A20">
        <v>19</v>
      </c>
      <c r="B20" t="s">
        <v>3691</v>
      </c>
      <c r="C20">
        <v>19</v>
      </c>
    </row>
    <row r="21" spans="1:3" x14ac:dyDescent="0.25">
      <c r="A21">
        <v>20</v>
      </c>
      <c r="B21" t="s">
        <v>3713</v>
      </c>
      <c r="C21">
        <v>20</v>
      </c>
    </row>
    <row r="22" spans="1:3" x14ac:dyDescent="0.25">
      <c r="A22">
        <v>21</v>
      </c>
      <c r="B22" t="s">
        <v>3684</v>
      </c>
      <c r="C22">
        <v>21</v>
      </c>
    </row>
    <row r="23" spans="1:3" x14ac:dyDescent="0.25">
      <c r="A23">
        <v>22</v>
      </c>
      <c r="B23" t="s">
        <v>3714</v>
      </c>
      <c r="C23">
        <v>22</v>
      </c>
    </row>
    <row r="24" spans="1:3" x14ac:dyDescent="0.25">
      <c r="A24">
        <v>23</v>
      </c>
      <c r="B24" t="s">
        <v>3715</v>
      </c>
      <c r="C24">
        <v>23</v>
      </c>
    </row>
    <row r="25" spans="1:3" x14ac:dyDescent="0.25">
      <c r="A25">
        <v>24</v>
      </c>
      <c r="B25" t="s">
        <v>3716</v>
      </c>
      <c r="C25">
        <v>24</v>
      </c>
    </row>
    <row r="26" spans="1:3" x14ac:dyDescent="0.25">
      <c r="A26">
        <v>25</v>
      </c>
      <c r="B26" t="s">
        <v>2161</v>
      </c>
      <c r="C26">
        <v>25</v>
      </c>
    </row>
    <row r="27" spans="1:3" x14ac:dyDescent="0.25">
      <c r="A27">
        <v>26</v>
      </c>
      <c r="B27" t="s">
        <v>2264</v>
      </c>
      <c r="C27">
        <v>26</v>
      </c>
    </row>
    <row r="28" spans="1:3" x14ac:dyDescent="0.25">
      <c r="A28">
        <v>27</v>
      </c>
      <c r="B28" t="s">
        <v>3717</v>
      </c>
      <c r="C28">
        <v>27</v>
      </c>
    </row>
    <row r="29" spans="1:3" x14ac:dyDescent="0.25">
      <c r="A29">
        <v>28</v>
      </c>
      <c r="B29" t="s">
        <v>3718</v>
      </c>
      <c r="C29">
        <v>28</v>
      </c>
    </row>
    <row r="30" spans="1:3" x14ac:dyDescent="0.25">
      <c r="A30">
        <v>29</v>
      </c>
      <c r="B30" t="s">
        <v>3694</v>
      </c>
      <c r="C30">
        <v>29</v>
      </c>
    </row>
    <row r="31" spans="1:3" x14ac:dyDescent="0.25">
      <c r="A31">
        <v>30</v>
      </c>
      <c r="B31" t="s">
        <v>3719</v>
      </c>
      <c r="C31">
        <v>30</v>
      </c>
    </row>
    <row r="32" spans="1:3" x14ac:dyDescent="0.25">
      <c r="A32">
        <v>31</v>
      </c>
      <c r="B32" t="s">
        <v>3720</v>
      </c>
      <c r="C32">
        <v>31</v>
      </c>
    </row>
    <row r="33" spans="1:3" x14ac:dyDescent="0.25">
      <c r="A33">
        <v>32</v>
      </c>
      <c r="B33" t="s">
        <v>3721</v>
      </c>
      <c r="C33">
        <v>32</v>
      </c>
    </row>
    <row r="34" spans="1:3" x14ac:dyDescent="0.25">
      <c r="A34">
        <v>33</v>
      </c>
      <c r="B34" t="s">
        <v>3722</v>
      </c>
      <c r="C34">
        <v>33</v>
      </c>
    </row>
    <row r="35" spans="1:3" x14ac:dyDescent="0.25">
      <c r="A35">
        <v>34</v>
      </c>
      <c r="B35" t="s">
        <v>3723</v>
      </c>
      <c r="C35">
        <v>34</v>
      </c>
    </row>
    <row r="36" spans="1:3" x14ac:dyDescent="0.25">
      <c r="A36">
        <v>35</v>
      </c>
      <c r="B36" t="s">
        <v>2924</v>
      </c>
      <c r="C36">
        <v>35</v>
      </c>
    </row>
    <row r="37" spans="1:3" x14ac:dyDescent="0.25">
      <c r="A37">
        <v>37</v>
      </c>
      <c r="B37" t="s">
        <v>1255</v>
      </c>
      <c r="C37">
        <v>37</v>
      </c>
    </row>
    <row r="38" spans="1:3" x14ac:dyDescent="0.25">
      <c r="A38">
        <v>38</v>
      </c>
      <c r="B38" t="s">
        <v>3724</v>
      </c>
      <c r="C38">
        <v>38</v>
      </c>
    </row>
    <row r="39" spans="1:3" x14ac:dyDescent="0.25">
      <c r="A39">
        <v>39</v>
      </c>
      <c r="B39" t="s">
        <v>3725</v>
      </c>
      <c r="C39">
        <v>39</v>
      </c>
    </row>
    <row r="40" spans="1:3" x14ac:dyDescent="0.25">
      <c r="A40">
        <v>40</v>
      </c>
      <c r="B40" t="s">
        <v>3726</v>
      </c>
      <c r="C40">
        <v>40</v>
      </c>
    </row>
    <row r="41" spans="1:3" x14ac:dyDescent="0.25">
      <c r="A41">
        <v>41</v>
      </c>
      <c r="B41" t="s">
        <v>3727</v>
      </c>
      <c r="C41">
        <v>41</v>
      </c>
    </row>
    <row r="42" spans="1:3" x14ac:dyDescent="0.25">
      <c r="A42">
        <v>42</v>
      </c>
      <c r="B42" t="s">
        <v>3728</v>
      </c>
      <c r="C42">
        <v>42</v>
      </c>
    </row>
    <row r="43" spans="1:3" x14ac:dyDescent="0.25">
      <c r="A43">
        <v>43</v>
      </c>
      <c r="B43" t="s">
        <v>3729</v>
      </c>
      <c r="C43">
        <v>43</v>
      </c>
    </row>
    <row r="44" spans="1:3" x14ac:dyDescent="0.25">
      <c r="A44">
        <v>44</v>
      </c>
      <c r="B44" t="s">
        <v>3730</v>
      </c>
      <c r="C44">
        <v>44</v>
      </c>
    </row>
    <row r="45" spans="1:3" x14ac:dyDescent="0.25">
      <c r="A45">
        <v>45</v>
      </c>
      <c r="B45" t="s">
        <v>3731</v>
      </c>
      <c r="C45">
        <v>45</v>
      </c>
    </row>
    <row r="46" spans="1:3" x14ac:dyDescent="0.25">
      <c r="A46">
        <v>46</v>
      </c>
      <c r="B46" t="s">
        <v>3732</v>
      </c>
      <c r="C46">
        <v>46</v>
      </c>
    </row>
    <row r="47" spans="1:3" x14ac:dyDescent="0.25">
      <c r="A47">
        <v>47</v>
      </c>
      <c r="B47" t="s">
        <v>3733</v>
      </c>
      <c r="C47">
        <v>47</v>
      </c>
    </row>
    <row r="48" spans="1:3" x14ac:dyDescent="0.25">
      <c r="A48">
        <v>48</v>
      </c>
      <c r="B48" t="s">
        <v>3734</v>
      </c>
      <c r="C48">
        <v>48</v>
      </c>
    </row>
    <row r="49" spans="1:3" x14ac:dyDescent="0.25">
      <c r="A49">
        <v>49</v>
      </c>
      <c r="B49" t="s">
        <v>3687</v>
      </c>
      <c r="C49">
        <v>49</v>
      </c>
    </row>
    <row r="50" spans="1:3" x14ac:dyDescent="0.25">
      <c r="A50">
        <v>50</v>
      </c>
      <c r="B50" t="s">
        <v>3735</v>
      </c>
      <c r="C50">
        <v>50</v>
      </c>
    </row>
    <row r="51" spans="1:3" x14ac:dyDescent="0.25">
      <c r="A51">
        <v>51</v>
      </c>
      <c r="B51" t="s">
        <v>3736</v>
      </c>
      <c r="C51">
        <v>51</v>
      </c>
    </row>
    <row r="52" spans="1:3" x14ac:dyDescent="0.25">
      <c r="A52">
        <v>52</v>
      </c>
      <c r="B52" t="s">
        <v>3737</v>
      </c>
      <c r="C52">
        <v>52</v>
      </c>
    </row>
    <row r="53" spans="1:3" x14ac:dyDescent="0.25">
      <c r="A53">
        <v>53</v>
      </c>
      <c r="B53" t="s">
        <v>3738</v>
      </c>
      <c r="C53">
        <v>53</v>
      </c>
    </row>
    <row r="54" spans="1:3" x14ac:dyDescent="0.25">
      <c r="A54">
        <v>54</v>
      </c>
      <c r="B54" t="s">
        <v>3739</v>
      </c>
      <c r="C54">
        <v>54</v>
      </c>
    </row>
    <row r="55" spans="1:3" x14ac:dyDescent="0.25">
      <c r="A55">
        <v>55</v>
      </c>
      <c r="B55" t="s">
        <v>3740</v>
      </c>
      <c r="C55">
        <v>55</v>
      </c>
    </row>
    <row r="56" spans="1:3" x14ac:dyDescent="0.25">
      <c r="A56">
        <v>56</v>
      </c>
      <c r="B56" t="s">
        <v>3741</v>
      </c>
      <c r="C56">
        <v>56</v>
      </c>
    </row>
    <row r="57" spans="1:3" x14ac:dyDescent="0.25">
      <c r="A57">
        <v>57</v>
      </c>
      <c r="B57" t="s">
        <v>3742</v>
      </c>
      <c r="C57">
        <v>57</v>
      </c>
    </row>
    <row r="58" spans="1:3" x14ac:dyDescent="0.25">
      <c r="A58">
        <v>58</v>
      </c>
      <c r="B58" t="s">
        <v>3743</v>
      </c>
      <c r="C58">
        <v>58</v>
      </c>
    </row>
    <row r="59" spans="1:3" x14ac:dyDescent="0.25">
      <c r="A59">
        <v>59</v>
      </c>
      <c r="B59" t="s">
        <v>3744</v>
      </c>
      <c r="C59">
        <v>59</v>
      </c>
    </row>
    <row r="60" spans="1:3" x14ac:dyDescent="0.25">
      <c r="A60">
        <v>60</v>
      </c>
      <c r="B60" t="s">
        <v>1674</v>
      </c>
      <c r="C60">
        <v>60</v>
      </c>
    </row>
    <row r="61" spans="1:3" x14ac:dyDescent="0.25">
      <c r="A61">
        <v>61</v>
      </c>
      <c r="B61" t="s">
        <v>3745</v>
      </c>
      <c r="C61">
        <v>61</v>
      </c>
    </row>
    <row r="62" spans="1:3" x14ac:dyDescent="0.25">
      <c r="A62">
        <v>62</v>
      </c>
      <c r="B62" t="s">
        <v>3746</v>
      </c>
      <c r="C62">
        <v>62</v>
      </c>
    </row>
    <row r="63" spans="1:3" x14ac:dyDescent="0.25">
      <c r="A63">
        <v>63</v>
      </c>
      <c r="B63" t="s">
        <v>3747</v>
      </c>
      <c r="C63">
        <v>63</v>
      </c>
    </row>
    <row r="64" spans="1:3" x14ac:dyDescent="0.25">
      <c r="A64">
        <v>64</v>
      </c>
      <c r="B64" t="s">
        <v>3748</v>
      </c>
      <c r="C64">
        <v>64</v>
      </c>
    </row>
    <row r="65" spans="1:3" x14ac:dyDescent="0.25">
      <c r="A65">
        <v>65</v>
      </c>
      <c r="B65" t="s">
        <v>3749</v>
      </c>
      <c r="C65">
        <v>65</v>
      </c>
    </row>
    <row r="66" spans="1:3" x14ac:dyDescent="0.25">
      <c r="A66">
        <v>66</v>
      </c>
      <c r="B66" t="s">
        <v>3750</v>
      </c>
      <c r="C66">
        <v>66</v>
      </c>
    </row>
    <row r="67" spans="1:3" x14ac:dyDescent="0.25">
      <c r="A67">
        <v>67</v>
      </c>
      <c r="B67" t="s">
        <v>3751</v>
      </c>
      <c r="C67">
        <v>67</v>
      </c>
    </row>
    <row r="68" spans="1:3" x14ac:dyDescent="0.25">
      <c r="A68">
        <v>68</v>
      </c>
      <c r="B68" t="s">
        <v>3752</v>
      </c>
      <c r="C68">
        <v>68</v>
      </c>
    </row>
    <row r="69" spans="1:3" x14ac:dyDescent="0.25">
      <c r="A69">
        <v>69</v>
      </c>
      <c r="B69" t="s">
        <v>3753</v>
      </c>
      <c r="C69">
        <v>69</v>
      </c>
    </row>
    <row r="70" spans="1:3" x14ac:dyDescent="0.25">
      <c r="A70">
        <v>70</v>
      </c>
      <c r="B70" t="s">
        <v>3754</v>
      </c>
      <c r="C70">
        <v>70</v>
      </c>
    </row>
    <row r="71" spans="1:3" x14ac:dyDescent="0.25">
      <c r="A71">
        <v>71</v>
      </c>
      <c r="B71" t="s">
        <v>3755</v>
      </c>
      <c r="C71">
        <v>71</v>
      </c>
    </row>
    <row r="72" spans="1:3" x14ac:dyDescent="0.25">
      <c r="A72">
        <v>72</v>
      </c>
      <c r="B72" t="s">
        <v>3756</v>
      </c>
      <c r="C72">
        <v>72</v>
      </c>
    </row>
    <row r="73" spans="1:3" x14ac:dyDescent="0.25">
      <c r="A73">
        <v>73</v>
      </c>
      <c r="B73" t="s">
        <v>3757</v>
      </c>
      <c r="C73">
        <v>73</v>
      </c>
    </row>
    <row r="74" spans="1:3" x14ac:dyDescent="0.25">
      <c r="A74">
        <v>74</v>
      </c>
      <c r="B74" t="s">
        <v>3809</v>
      </c>
      <c r="C74">
        <v>74</v>
      </c>
    </row>
    <row r="75" spans="1:3" x14ac:dyDescent="0.25">
      <c r="A75">
        <v>75</v>
      </c>
      <c r="B75" t="s">
        <v>3758</v>
      </c>
      <c r="C75">
        <v>75</v>
      </c>
    </row>
    <row r="76" spans="1:3" x14ac:dyDescent="0.25">
      <c r="A76">
        <v>76</v>
      </c>
      <c r="B76" t="s">
        <v>3759</v>
      </c>
      <c r="C76">
        <v>76</v>
      </c>
    </row>
    <row r="77" spans="1:3" x14ac:dyDescent="0.25">
      <c r="A77">
        <v>77</v>
      </c>
      <c r="B77" t="s">
        <v>3760</v>
      </c>
      <c r="C77">
        <v>77</v>
      </c>
    </row>
    <row r="78" spans="1:3" x14ac:dyDescent="0.25">
      <c r="A78">
        <v>78</v>
      </c>
      <c r="B78" t="s">
        <v>3761</v>
      </c>
      <c r="C78">
        <v>78</v>
      </c>
    </row>
    <row r="79" spans="1:3" x14ac:dyDescent="0.25">
      <c r="A79">
        <v>79</v>
      </c>
      <c r="B79" t="s">
        <v>3762</v>
      </c>
      <c r="C79">
        <v>79</v>
      </c>
    </row>
    <row r="80" spans="1:3" x14ac:dyDescent="0.25">
      <c r="A80">
        <v>80</v>
      </c>
      <c r="B80" t="s">
        <v>3763</v>
      </c>
      <c r="C80">
        <v>80</v>
      </c>
    </row>
    <row r="81" spans="1:3" x14ac:dyDescent="0.25">
      <c r="A81">
        <v>81</v>
      </c>
      <c r="B81" t="s">
        <v>3764</v>
      </c>
      <c r="C81">
        <v>81</v>
      </c>
    </row>
    <row r="82" spans="1:3" x14ac:dyDescent="0.25">
      <c r="A82">
        <v>82</v>
      </c>
      <c r="B82" t="s">
        <v>3765</v>
      </c>
      <c r="C82">
        <v>82</v>
      </c>
    </row>
    <row r="83" spans="1:3" x14ac:dyDescent="0.25">
      <c r="A83">
        <v>83</v>
      </c>
      <c r="B83" t="s">
        <v>3766</v>
      </c>
      <c r="C83">
        <v>83</v>
      </c>
    </row>
    <row r="84" spans="1:3" x14ac:dyDescent="0.25">
      <c r="A84">
        <v>84</v>
      </c>
      <c r="B84" t="s">
        <v>3767</v>
      </c>
      <c r="C84">
        <v>84</v>
      </c>
    </row>
    <row r="85" spans="1:3" x14ac:dyDescent="0.25">
      <c r="A85">
        <v>85</v>
      </c>
      <c r="B85" t="s">
        <v>3768</v>
      </c>
      <c r="C85">
        <v>85</v>
      </c>
    </row>
    <row r="86" spans="1:3" x14ac:dyDescent="0.25">
      <c r="A86">
        <v>86</v>
      </c>
      <c r="B86" t="s">
        <v>3769</v>
      </c>
      <c r="C86">
        <v>86</v>
      </c>
    </row>
    <row r="87" spans="1:3" x14ac:dyDescent="0.25">
      <c r="A87">
        <v>87</v>
      </c>
      <c r="B87" t="s">
        <v>3770</v>
      </c>
      <c r="C87">
        <v>87</v>
      </c>
    </row>
    <row r="88" spans="1:3" x14ac:dyDescent="0.25">
      <c r="A88">
        <v>88</v>
      </c>
      <c r="B88" t="s">
        <v>3771</v>
      </c>
      <c r="C88">
        <v>88</v>
      </c>
    </row>
    <row r="89" spans="1:3" x14ac:dyDescent="0.25">
      <c r="A89">
        <v>89</v>
      </c>
      <c r="B89" t="s">
        <v>3808</v>
      </c>
      <c r="C89">
        <v>89</v>
      </c>
    </row>
    <row r="90" spans="1:3" x14ac:dyDescent="0.25">
      <c r="A90">
        <v>90</v>
      </c>
      <c r="B90" t="s">
        <v>3772</v>
      </c>
      <c r="C90">
        <v>90</v>
      </c>
    </row>
    <row r="91" spans="1:3" x14ac:dyDescent="0.25">
      <c r="A91">
        <v>91</v>
      </c>
      <c r="B91" t="s">
        <v>3026</v>
      </c>
      <c r="C91">
        <v>91</v>
      </c>
    </row>
    <row r="92" spans="1:3" x14ac:dyDescent="0.25">
      <c r="A92">
        <v>92</v>
      </c>
      <c r="B92" t="s">
        <v>1471</v>
      </c>
      <c r="C92">
        <v>92</v>
      </c>
    </row>
    <row r="93" spans="1:3" x14ac:dyDescent="0.25">
      <c r="A93">
        <v>93</v>
      </c>
      <c r="B93" t="s">
        <v>2336</v>
      </c>
      <c r="C93">
        <v>93</v>
      </c>
    </row>
    <row r="94" spans="1:3" x14ac:dyDescent="0.25">
      <c r="A94">
        <v>94</v>
      </c>
      <c r="B94" t="s">
        <v>3773</v>
      </c>
      <c r="C94">
        <v>94</v>
      </c>
    </row>
    <row r="95" spans="1:3" x14ac:dyDescent="0.25">
      <c r="A95">
        <v>95</v>
      </c>
      <c r="B95" t="s">
        <v>3774</v>
      </c>
      <c r="C95">
        <v>95</v>
      </c>
    </row>
    <row r="96" spans="1:3" x14ac:dyDescent="0.25">
      <c r="A96">
        <v>96</v>
      </c>
      <c r="B96" t="s">
        <v>3775</v>
      </c>
      <c r="C96">
        <v>96</v>
      </c>
    </row>
    <row r="97" spans="1:3" x14ac:dyDescent="0.25">
      <c r="A97">
        <v>97</v>
      </c>
      <c r="B97" t="s">
        <v>3776</v>
      </c>
      <c r="C97">
        <v>97</v>
      </c>
    </row>
    <row r="98" spans="1:3" x14ac:dyDescent="0.25">
      <c r="A98">
        <v>99</v>
      </c>
      <c r="B98" t="s">
        <v>3777</v>
      </c>
      <c r="C98">
        <v>99</v>
      </c>
    </row>
    <row r="99" spans="1:3" x14ac:dyDescent="0.25">
      <c r="A99">
        <v>100</v>
      </c>
      <c r="B99" t="s">
        <v>3685</v>
      </c>
      <c r="C99">
        <v>100</v>
      </c>
    </row>
    <row r="100" spans="1:3" x14ac:dyDescent="0.25">
      <c r="A100">
        <v>101</v>
      </c>
      <c r="B100" t="s">
        <v>3778</v>
      </c>
      <c r="C100">
        <v>101</v>
      </c>
    </row>
    <row r="101" spans="1:3" x14ac:dyDescent="0.25">
      <c r="A101">
        <v>102</v>
      </c>
      <c r="B101" t="s">
        <v>3779</v>
      </c>
      <c r="C101">
        <v>102</v>
      </c>
    </row>
    <row r="102" spans="1:3" x14ac:dyDescent="0.25">
      <c r="A102">
        <v>103</v>
      </c>
      <c r="B102" t="s">
        <v>3780</v>
      </c>
      <c r="C102">
        <v>103</v>
      </c>
    </row>
    <row r="103" spans="1:3" x14ac:dyDescent="0.25">
      <c r="A103">
        <v>104</v>
      </c>
      <c r="B103" t="s">
        <v>3781</v>
      </c>
      <c r="C103">
        <v>104</v>
      </c>
    </row>
    <row r="104" spans="1:3" x14ac:dyDescent="0.25">
      <c r="A104">
        <v>105</v>
      </c>
      <c r="B104" t="s">
        <v>3782</v>
      </c>
      <c r="C104">
        <v>105</v>
      </c>
    </row>
    <row r="105" spans="1:3" x14ac:dyDescent="0.25">
      <c r="A105">
        <v>106</v>
      </c>
      <c r="B105" t="s">
        <v>3689</v>
      </c>
      <c r="C105">
        <v>106</v>
      </c>
    </row>
    <row r="106" spans="1:3" x14ac:dyDescent="0.25">
      <c r="A106">
        <v>107</v>
      </c>
      <c r="B106" t="s">
        <v>3783</v>
      </c>
      <c r="C106">
        <v>107</v>
      </c>
    </row>
    <row r="107" spans="1:3" x14ac:dyDescent="0.25">
      <c r="A107">
        <v>109</v>
      </c>
      <c r="B107" t="s">
        <v>3784</v>
      </c>
      <c r="C107">
        <v>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E1D3E-591C-4488-855A-DF9E84CAD12C}">
  <dimension ref="A1:C12"/>
  <sheetViews>
    <sheetView workbookViewId="0">
      <selection activeCell="B15" sqref="B15"/>
    </sheetView>
  </sheetViews>
  <sheetFormatPr baseColWidth="10" defaultRowHeight="15" x14ac:dyDescent="0.25"/>
  <cols>
    <col min="1" max="1" width="17.5703125" customWidth="1"/>
    <col min="2" max="2" width="39.140625" customWidth="1"/>
    <col min="3" max="3" width="17.5703125" customWidth="1"/>
  </cols>
  <sheetData>
    <row r="1" spans="1:3" x14ac:dyDescent="0.25">
      <c r="A1" t="s">
        <v>3660</v>
      </c>
      <c r="B1" t="s">
        <v>3661</v>
      </c>
      <c r="C1" t="s">
        <v>3660</v>
      </c>
    </row>
    <row r="2" spans="1:3" x14ac:dyDescent="0.25">
      <c r="A2">
        <v>1</v>
      </c>
      <c r="B2" t="s">
        <v>3682</v>
      </c>
      <c r="C2">
        <v>1</v>
      </c>
    </row>
    <row r="3" spans="1:3" x14ac:dyDescent="0.25">
      <c r="A3">
        <v>2</v>
      </c>
      <c r="B3" t="s">
        <v>3689</v>
      </c>
      <c r="C3">
        <v>2</v>
      </c>
    </row>
    <row r="4" spans="1:3" x14ac:dyDescent="0.25">
      <c r="A4">
        <v>3</v>
      </c>
      <c r="B4" t="s">
        <v>3690</v>
      </c>
      <c r="C4">
        <v>3</v>
      </c>
    </row>
    <row r="5" spans="1:3" x14ac:dyDescent="0.25">
      <c r="A5">
        <v>4</v>
      </c>
      <c r="B5" t="s">
        <v>3691</v>
      </c>
      <c r="C5">
        <v>4</v>
      </c>
    </row>
    <row r="6" spans="1:3" x14ac:dyDescent="0.25">
      <c r="A6">
        <v>5</v>
      </c>
      <c r="B6" t="s">
        <v>3680</v>
      </c>
      <c r="C6">
        <v>5</v>
      </c>
    </row>
    <row r="7" spans="1:3" x14ac:dyDescent="0.25">
      <c r="A7">
        <v>6</v>
      </c>
      <c r="B7" t="s">
        <v>3692</v>
      </c>
      <c r="C7">
        <v>6</v>
      </c>
    </row>
    <row r="8" spans="1:3" x14ac:dyDescent="0.25">
      <c r="A8">
        <v>14</v>
      </c>
      <c r="B8" t="s">
        <v>3693</v>
      </c>
      <c r="C8">
        <v>14</v>
      </c>
    </row>
    <row r="9" spans="1:3" x14ac:dyDescent="0.25">
      <c r="A9">
        <v>15</v>
      </c>
      <c r="B9" t="s">
        <v>3694</v>
      </c>
      <c r="C9">
        <v>15</v>
      </c>
    </row>
    <row r="10" spans="1:3" x14ac:dyDescent="0.25">
      <c r="A10">
        <v>18</v>
      </c>
      <c r="B10" t="s">
        <v>3695</v>
      </c>
      <c r="C10">
        <v>18</v>
      </c>
    </row>
    <row r="11" spans="1:3" x14ac:dyDescent="0.25">
      <c r="A11">
        <v>19</v>
      </c>
      <c r="B11" t="s">
        <v>3696</v>
      </c>
      <c r="C11">
        <v>19</v>
      </c>
    </row>
    <row r="12" spans="1:3" x14ac:dyDescent="0.25">
      <c r="A12">
        <v>20</v>
      </c>
      <c r="B12" t="s">
        <v>3697</v>
      </c>
      <c r="C12">
        <v>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7AADD-843E-4CCC-BD90-256FD8C0A87E}">
  <dimension ref="A1:C10"/>
  <sheetViews>
    <sheetView workbookViewId="0">
      <selection activeCell="H15" sqref="H15"/>
    </sheetView>
  </sheetViews>
  <sheetFormatPr baseColWidth="10" defaultRowHeight="15" x14ac:dyDescent="0.25"/>
  <cols>
    <col min="2" max="2" width="49.140625" customWidth="1"/>
  </cols>
  <sheetData>
    <row r="1" spans="1:3" x14ac:dyDescent="0.25">
      <c r="A1" t="s">
        <v>3660</v>
      </c>
      <c r="B1" t="s">
        <v>3661</v>
      </c>
      <c r="C1" t="s">
        <v>3660</v>
      </c>
    </row>
    <row r="2" spans="1:3" x14ac:dyDescent="0.25">
      <c r="A2">
        <v>1</v>
      </c>
      <c r="B2" t="s">
        <v>3680</v>
      </c>
      <c r="C2">
        <v>1</v>
      </c>
    </row>
    <row r="3" spans="1:3" x14ac:dyDescent="0.25">
      <c r="A3">
        <v>2</v>
      </c>
      <c r="B3" t="s">
        <v>3681</v>
      </c>
      <c r="C3">
        <v>2</v>
      </c>
    </row>
    <row r="4" spans="1:3" x14ac:dyDescent="0.25">
      <c r="A4">
        <v>3</v>
      </c>
      <c r="B4" t="s">
        <v>3682</v>
      </c>
      <c r="C4">
        <v>3</v>
      </c>
    </row>
    <row r="5" spans="1:3" x14ac:dyDescent="0.25">
      <c r="A5">
        <v>4</v>
      </c>
      <c r="B5" t="s">
        <v>3683</v>
      </c>
      <c r="C5">
        <v>4</v>
      </c>
    </row>
    <row r="6" spans="1:3" x14ac:dyDescent="0.25">
      <c r="A6">
        <v>5</v>
      </c>
      <c r="B6" t="s">
        <v>3684</v>
      </c>
      <c r="C6">
        <v>5</v>
      </c>
    </row>
    <row r="7" spans="1:3" x14ac:dyDescent="0.25">
      <c r="A7">
        <v>6</v>
      </c>
      <c r="B7" t="s">
        <v>3685</v>
      </c>
      <c r="C7">
        <v>6</v>
      </c>
    </row>
    <row r="8" spans="1:3" x14ac:dyDescent="0.25">
      <c r="A8">
        <v>7</v>
      </c>
      <c r="B8" t="s">
        <v>3686</v>
      </c>
      <c r="C8">
        <v>7</v>
      </c>
    </row>
    <row r="9" spans="1:3" x14ac:dyDescent="0.25">
      <c r="A9">
        <v>8</v>
      </c>
      <c r="B9" t="s">
        <v>3687</v>
      </c>
      <c r="C9">
        <v>8</v>
      </c>
    </row>
    <row r="10" spans="1:3" x14ac:dyDescent="0.25">
      <c r="A10">
        <v>9</v>
      </c>
      <c r="B10" t="s">
        <v>3688</v>
      </c>
      <c r="C10">
        <v>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D5002-5AAA-440E-BF01-56531439F831}">
  <dimension ref="A1:G15"/>
  <sheetViews>
    <sheetView workbookViewId="0">
      <selection activeCell="G1" sqref="G1"/>
    </sheetView>
  </sheetViews>
  <sheetFormatPr baseColWidth="10" defaultRowHeight="15" x14ac:dyDescent="0.25"/>
  <sheetData>
    <row r="1" spans="1:7" x14ac:dyDescent="0.25">
      <c r="A1" t="s">
        <v>3660</v>
      </c>
      <c r="B1" t="s">
        <v>3785</v>
      </c>
      <c r="C1" t="s">
        <v>3661</v>
      </c>
      <c r="D1" t="s">
        <v>3786</v>
      </c>
      <c r="E1" t="s">
        <v>3787</v>
      </c>
      <c r="F1" t="s">
        <v>3788</v>
      </c>
      <c r="G1" t="s">
        <v>3660</v>
      </c>
    </row>
    <row r="2" spans="1:7" x14ac:dyDescent="0.25">
      <c r="A2">
        <v>1</v>
      </c>
      <c r="B2" t="s">
        <v>3789</v>
      </c>
      <c r="C2" t="s">
        <v>53</v>
      </c>
      <c r="D2">
        <v>1506</v>
      </c>
      <c r="E2">
        <v>1523</v>
      </c>
      <c r="F2">
        <v>23</v>
      </c>
      <c r="G2">
        <v>1</v>
      </c>
    </row>
    <row r="3" spans="1:7" x14ac:dyDescent="0.25">
      <c r="A3">
        <v>2</v>
      </c>
      <c r="B3" t="s">
        <v>3790</v>
      </c>
      <c r="C3" t="s">
        <v>3694</v>
      </c>
      <c r="D3">
        <v>373</v>
      </c>
      <c r="E3">
        <v>728</v>
      </c>
      <c r="F3">
        <v>0</v>
      </c>
      <c r="G3">
        <v>2</v>
      </c>
    </row>
    <row r="4" spans="1:7" x14ac:dyDescent="0.25">
      <c r="A4">
        <v>3</v>
      </c>
      <c r="B4" t="s">
        <v>3791</v>
      </c>
      <c r="C4" t="s">
        <v>41</v>
      </c>
      <c r="D4">
        <v>999</v>
      </c>
      <c r="E4">
        <v>1125</v>
      </c>
      <c r="F4">
        <v>93</v>
      </c>
      <c r="G4">
        <v>3</v>
      </c>
    </row>
    <row r="5" spans="1:7" x14ac:dyDescent="0.25">
      <c r="A5">
        <v>4</v>
      </c>
      <c r="B5" t="s">
        <v>3792</v>
      </c>
      <c r="C5" t="s">
        <v>31</v>
      </c>
      <c r="D5">
        <v>670</v>
      </c>
      <c r="E5">
        <v>749</v>
      </c>
      <c r="F5">
        <v>6</v>
      </c>
      <c r="G5">
        <v>4</v>
      </c>
    </row>
    <row r="6" spans="1:7" x14ac:dyDescent="0.25">
      <c r="A6">
        <v>5</v>
      </c>
      <c r="B6" t="s">
        <v>3793</v>
      </c>
      <c r="C6" t="s">
        <v>120</v>
      </c>
      <c r="D6">
        <v>4</v>
      </c>
      <c r="E6">
        <v>1</v>
      </c>
      <c r="F6">
        <v>0</v>
      </c>
      <c r="G6">
        <v>5</v>
      </c>
    </row>
    <row r="7" spans="1:7" x14ac:dyDescent="0.25">
      <c r="A7">
        <v>6</v>
      </c>
      <c r="B7" t="s">
        <v>3794</v>
      </c>
      <c r="C7" t="s">
        <v>3795</v>
      </c>
      <c r="D7">
        <v>13</v>
      </c>
      <c r="E7">
        <v>25</v>
      </c>
      <c r="F7">
        <v>0</v>
      </c>
      <c r="G7">
        <v>6</v>
      </c>
    </row>
    <row r="8" spans="1:7" x14ac:dyDescent="0.25">
      <c r="A8">
        <v>7</v>
      </c>
      <c r="B8" t="s">
        <v>3796</v>
      </c>
      <c r="C8" t="s">
        <v>209</v>
      </c>
      <c r="D8">
        <v>529</v>
      </c>
      <c r="E8">
        <v>392</v>
      </c>
      <c r="F8">
        <v>7</v>
      </c>
      <c r="G8">
        <v>7</v>
      </c>
    </row>
    <row r="9" spans="1:7" x14ac:dyDescent="0.25">
      <c r="A9">
        <v>8</v>
      </c>
      <c r="B9" t="s">
        <v>3797</v>
      </c>
      <c r="C9" t="s">
        <v>78</v>
      </c>
      <c r="D9">
        <v>1066</v>
      </c>
      <c r="E9">
        <v>1190</v>
      </c>
      <c r="F9">
        <v>19</v>
      </c>
      <c r="G9">
        <v>8</v>
      </c>
    </row>
    <row r="10" spans="1:7" x14ac:dyDescent="0.25">
      <c r="A10">
        <v>9</v>
      </c>
      <c r="B10" t="s">
        <v>3798</v>
      </c>
      <c r="C10" t="s">
        <v>263</v>
      </c>
      <c r="D10">
        <v>1796</v>
      </c>
      <c r="E10">
        <v>1576</v>
      </c>
      <c r="F10">
        <v>223</v>
      </c>
      <c r="G10">
        <v>9</v>
      </c>
    </row>
    <row r="11" spans="1:7" x14ac:dyDescent="0.25">
      <c r="A11">
        <v>10</v>
      </c>
      <c r="B11" t="s">
        <v>3799</v>
      </c>
      <c r="C11" t="s">
        <v>3800</v>
      </c>
      <c r="D11">
        <v>1060</v>
      </c>
      <c r="E11">
        <v>795</v>
      </c>
      <c r="F11">
        <v>1</v>
      </c>
      <c r="G11">
        <v>10</v>
      </c>
    </row>
    <row r="12" spans="1:7" x14ac:dyDescent="0.25">
      <c r="A12">
        <v>11</v>
      </c>
      <c r="B12" t="s">
        <v>3801</v>
      </c>
      <c r="C12" t="s">
        <v>3802</v>
      </c>
      <c r="D12">
        <v>94</v>
      </c>
      <c r="E12">
        <v>65</v>
      </c>
      <c r="F12">
        <v>1</v>
      </c>
      <c r="G12">
        <v>11</v>
      </c>
    </row>
    <row r="13" spans="1:7" x14ac:dyDescent="0.25">
      <c r="A13">
        <v>12</v>
      </c>
      <c r="B13" t="s">
        <v>3803</v>
      </c>
      <c r="C13" t="s">
        <v>3804</v>
      </c>
      <c r="D13">
        <v>0</v>
      </c>
      <c r="E13">
        <v>0</v>
      </c>
      <c r="F13">
        <v>0</v>
      </c>
      <c r="G13">
        <v>12</v>
      </c>
    </row>
    <row r="14" spans="1:7" x14ac:dyDescent="0.25">
      <c r="A14">
        <v>13</v>
      </c>
      <c r="B14" t="s">
        <v>3805</v>
      </c>
      <c r="C14" t="s">
        <v>2097</v>
      </c>
      <c r="D14">
        <v>0</v>
      </c>
      <c r="E14">
        <v>0</v>
      </c>
      <c r="F14">
        <v>0</v>
      </c>
      <c r="G14">
        <v>13</v>
      </c>
    </row>
    <row r="15" spans="1:7" x14ac:dyDescent="0.25">
      <c r="A15">
        <v>14</v>
      </c>
      <c r="B15" t="s">
        <v>3806</v>
      </c>
      <c r="C15" t="s">
        <v>280</v>
      </c>
      <c r="D15">
        <v>47</v>
      </c>
      <c r="E15">
        <v>39</v>
      </c>
      <c r="F15">
        <v>1</v>
      </c>
      <c r="G15">
        <v>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035AD-9422-42FC-9310-DBFF590A6C40}">
  <dimension ref="A1:D18"/>
  <sheetViews>
    <sheetView workbookViewId="0">
      <selection activeCell="B17" sqref="B17"/>
    </sheetView>
  </sheetViews>
  <sheetFormatPr baseColWidth="10" defaultRowHeight="15" x14ac:dyDescent="0.25"/>
  <cols>
    <col min="1" max="1" width="14.85546875" customWidth="1"/>
    <col min="2" max="2" width="69.42578125" customWidth="1"/>
    <col min="3" max="3" width="24.140625" customWidth="1"/>
    <col min="4" max="4" width="14.85546875" customWidth="1"/>
  </cols>
  <sheetData>
    <row r="1" spans="1:4" x14ac:dyDescent="0.25">
      <c r="A1" t="s">
        <v>3660</v>
      </c>
      <c r="B1" t="s">
        <v>3661</v>
      </c>
      <c r="C1" t="s">
        <v>3662</v>
      </c>
      <c r="D1" t="s">
        <v>3660</v>
      </c>
    </row>
    <row r="2" spans="1:4" x14ac:dyDescent="0.25">
      <c r="A2">
        <v>1</v>
      </c>
      <c r="B2" t="s">
        <v>3663</v>
      </c>
      <c r="C2" t="s">
        <v>3664</v>
      </c>
      <c r="D2">
        <v>1</v>
      </c>
    </row>
    <row r="3" spans="1:4" x14ac:dyDescent="0.25">
      <c r="A3">
        <v>2</v>
      </c>
      <c r="B3" t="s">
        <v>3665</v>
      </c>
      <c r="C3" t="s">
        <v>3664</v>
      </c>
      <c r="D3">
        <v>2</v>
      </c>
    </row>
    <row r="4" spans="1:4" x14ac:dyDescent="0.25">
      <c r="A4">
        <v>3</v>
      </c>
      <c r="B4" t="s">
        <v>3666</v>
      </c>
      <c r="C4" t="s">
        <v>3664</v>
      </c>
      <c r="D4">
        <v>3</v>
      </c>
    </row>
    <row r="5" spans="1:4" x14ac:dyDescent="0.25">
      <c r="A5">
        <v>4</v>
      </c>
      <c r="B5" t="s">
        <v>3667</v>
      </c>
      <c r="C5" t="s">
        <v>3664</v>
      </c>
      <c r="D5">
        <v>4</v>
      </c>
    </row>
    <row r="6" spans="1:4" x14ac:dyDescent="0.25">
      <c r="A6">
        <v>5</v>
      </c>
      <c r="B6" t="s">
        <v>3668</v>
      </c>
      <c r="C6" t="s">
        <v>3664</v>
      </c>
      <c r="D6">
        <v>5</v>
      </c>
    </row>
    <row r="7" spans="1:4" x14ac:dyDescent="0.25">
      <c r="A7">
        <v>6</v>
      </c>
      <c r="B7" t="s">
        <v>3669</v>
      </c>
      <c r="C7" t="s">
        <v>3664</v>
      </c>
      <c r="D7">
        <v>6</v>
      </c>
    </row>
    <row r="8" spans="1:4" x14ac:dyDescent="0.25">
      <c r="A8">
        <v>7</v>
      </c>
      <c r="B8" t="s">
        <v>3670</v>
      </c>
      <c r="C8" t="s">
        <v>3664</v>
      </c>
      <c r="D8">
        <v>7</v>
      </c>
    </row>
    <row r="9" spans="1:4" x14ac:dyDescent="0.25">
      <c r="A9">
        <v>8</v>
      </c>
      <c r="B9" t="s">
        <v>3671</v>
      </c>
      <c r="C9" t="s">
        <v>3664</v>
      </c>
      <c r="D9">
        <v>8</v>
      </c>
    </row>
    <row r="10" spans="1:4" x14ac:dyDescent="0.25">
      <c r="A10">
        <v>9</v>
      </c>
      <c r="B10" t="s">
        <v>3672</v>
      </c>
      <c r="C10" t="s">
        <v>3664</v>
      </c>
      <c r="D10">
        <v>9</v>
      </c>
    </row>
    <row r="11" spans="1:4" x14ac:dyDescent="0.25">
      <c r="A11">
        <v>10</v>
      </c>
      <c r="B11" t="s">
        <v>3673</v>
      </c>
      <c r="C11" t="s">
        <v>3664</v>
      </c>
      <c r="D11">
        <v>10</v>
      </c>
    </row>
    <row r="12" spans="1:4" x14ac:dyDescent="0.25">
      <c r="A12">
        <v>11</v>
      </c>
      <c r="B12" t="s">
        <v>3674</v>
      </c>
      <c r="C12" t="s">
        <v>3664</v>
      </c>
      <c r="D12">
        <v>11</v>
      </c>
    </row>
    <row r="13" spans="1:4" x14ac:dyDescent="0.25">
      <c r="A13">
        <v>12</v>
      </c>
      <c r="B13" t="s">
        <v>1039</v>
      </c>
      <c r="C13" t="s">
        <v>3664</v>
      </c>
      <c r="D13">
        <v>12</v>
      </c>
    </row>
    <row r="14" spans="1:4" x14ac:dyDescent="0.25">
      <c r="A14">
        <v>13</v>
      </c>
      <c r="B14" t="s">
        <v>3675</v>
      </c>
      <c r="C14" t="s">
        <v>3664</v>
      </c>
      <c r="D14">
        <v>13</v>
      </c>
    </row>
    <row r="15" spans="1:4" x14ac:dyDescent="0.25">
      <c r="A15">
        <v>14</v>
      </c>
      <c r="B15" t="s">
        <v>3676</v>
      </c>
      <c r="C15" t="s">
        <v>3664</v>
      </c>
      <c r="D15">
        <v>14</v>
      </c>
    </row>
    <row r="16" spans="1:4" x14ac:dyDescent="0.25">
      <c r="A16">
        <v>15</v>
      </c>
      <c r="B16" t="s">
        <v>3677</v>
      </c>
      <c r="C16" t="s">
        <v>3664</v>
      </c>
      <c r="D16">
        <v>15</v>
      </c>
    </row>
    <row r="17" spans="1:4" x14ac:dyDescent="0.25">
      <c r="A17">
        <v>16</v>
      </c>
      <c r="B17" t="s">
        <v>3678</v>
      </c>
      <c r="C17" t="s">
        <v>3664</v>
      </c>
      <c r="D17">
        <v>16</v>
      </c>
    </row>
    <row r="18" spans="1:4" x14ac:dyDescent="0.25">
      <c r="A18">
        <v>17</v>
      </c>
      <c r="B18" t="s">
        <v>3679</v>
      </c>
      <c r="C18" t="s">
        <v>3664</v>
      </c>
      <c r="D18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_select_distinct_se_id_empleado</vt:lpstr>
      <vt:lpstr>departamentos</vt:lpstr>
      <vt:lpstr>areas</vt:lpstr>
      <vt:lpstr>direcciones</vt:lpstr>
      <vt:lpstr>plazas</vt:lpstr>
      <vt:lpstr>empresas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Programador 1</dc:creator>
  <cp:lastModifiedBy>Ana Zavaleta</cp:lastModifiedBy>
  <dcterms:created xsi:type="dcterms:W3CDTF">2023-12-29T15:48:00Z</dcterms:created>
  <dcterms:modified xsi:type="dcterms:W3CDTF">2024-03-15T19:34:26Z</dcterms:modified>
</cp:coreProperties>
</file>